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3256" windowHeight="13176"/>
  </bookViews>
  <sheets>
    <sheet name="2026" sheetId="3" r:id="rId1"/>
  </sheets>
  <calcPr calcId="145621"/>
</workbook>
</file>

<file path=xl/calcChain.xml><?xml version="1.0" encoding="utf-8"?>
<calcChain xmlns="http://schemas.openxmlformats.org/spreadsheetml/2006/main">
  <c r="G105" i="3" l="1"/>
  <c r="E146" i="3"/>
  <c r="D146" i="3"/>
  <c r="E143" i="3"/>
  <c r="D143" i="3"/>
  <c r="E141" i="3"/>
  <c r="D141" i="3"/>
  <c r="E139" i="3"/>
  <c r="D139" i="3"/>
  <c r="E133" i="3"/>
  <c r="D133" i="3"/>
  <c r="E99" i="3"/>
  <c r="D99" i="3"/>
  <c r="E96" i="3"/>
  <c r="D96" i="3"/>
  <c r="E92" i="3"/>
  <c r="D92" i="3"/>
  <c r="E90" i="3"/>
  <c r="D90" i="3"/>
  <c r="E87" i="3"/>
  <c r="D87" i="3"/>
  <c r="E85" i="3"/>
  <c r="D85" i="3"/>
  <c r="E81" i="3"/>
  <c r="D81" i="3"/>
  <c r="E78" i="3"/>
  <c r="D78" i="3"/>
  <c r="E74" i="3"/>
  <c r="D74" i="3"/>
  <c r="E71" i="3"/>
  <c r="D71" i="3"/>
  <c r="E69" i="3"/>
  <c r="D69" i="3"/>
  <c r="D152" i="3" s="1"/>
  <c r="E65" i="3"/>
  <c r="D65" i="3"/>
  <c r="E61" i="3"/>
  <c r="D61" i="3"/>
  <c r="E54" i="3"/>
  <c r="D54" i="3"/>
  <c r="E48" i="3"/>
  <c r="D48" i="3"/>
  <c r="E46" i="3"/>
  <c r="D46" i="3"/>
  <c r="E42" i="3"/>
  <c r="D42" i="3"/>
  <c r="E39" i="3"/>
  <c r="D39" i="3"/>
  <c r="E36" i="3"/>
  <c r="D36" i="3"/>
  <c r="E11" i="3"/>
  <c r="D11" i="3"/>
  <c r="D63" i="3" l="1"/>
  <c r="D153" i="3" s="1"/>
  <c r="E63" i="3"/>
  <c r="E152" i="3"/>
  <c r="E153" i="3" l="1"/>
</calcChain>
</file>

<file path=xl/sharedStrings.xml><?xml version="1.0" encoding="utf-8"?>
<sst xmlns="http://schemas.openxmlformats.org/spreadsheetml/2006/main" count="688" uniqueCount="160">
  <si>
    <t>Адрес</t>
  </si>
  <si>
    <t>Вид работ</t>
  </si>
  <si>
    <t>Ед. изм.</t>
  </si>
  <si>
    <t>Объем работ</t>
  </si>
  <si>
    <t>Сроки выполнения работ</t>
  </si>
  <si>
    <t>начало</t>
  </si>
  <si>
    <t>окончание</t>
  </si>
  <si>
    <t>1. Источник финансирования: средства местных бюджетов</t>
  </si>
  <si>
    <t>лифт</t>
  </si>
  <si>
    <t>май</t>
  </si>
  <si>
    <t>декабрь</t>
  </si>
  <si>
    <t>август</t>
  </si>
  <si>
    <t>сентябрь</t>
  </si>
  <si>
    <t>апрель</t>
  </si>
  <si>
    <t>ноябрь</t>
  </si>
  <si>
    <t>Замена каната ограничителя скорости</t>
  </si>
  <si>
    <t>октябрь</t>
  </si>
  <si>
    <t>март</t>
  </si>
  <si>
    <t>ИТОГО:</t>
  </si>
  <si>
    <t>февраль</t>
  </si>
  <si>
    <t>ВСЕГО:</t>
  </si>
  <si>
    <t>б-р Приберезинский, д. 47, п. 1</t>
  </si>
  <si>
    <t>б-р Приберезинский, д. 47, п. 2</t>
  </si>
  <si>
    <t>пр-т Строителей, д. 66, к. 1, п. 2</t>
  </si>
  <si>
    <t>пр-т Строителей, д. 66, к. 2, п. 2</t>
  </si>
  <si>
    <t>ул. Рокоссовского, д. 72, п. 4</t>
  </si>
  <si>
    <t>ул. Кирова, д. 25А, п. 1</t>
  </si>
  <si>
    <t>ул. Московская, д. 80, п. 2</t>
  </si>
  <si>
    <t>ул. Урицкого, д. 135, п. 2</t>
  </si>
  <si>
    <t>ул. Максима Горького, д. 41, п. 12</t>
  </si>
  <si>
    <t xml:space="preserve">лифт </t>
  </si>
  <si>
    <t>январь</t>
  </si>
  <si>
    <t>ул. Рокоссовского, д. 52, п. 4</t>
  </si>
  <si>
    <t>ул. Михася Лынькова, д. 3, п. 1</t>
  </si>
  <si>
    <t>ул. Рокоссовского, д. 62, п. 4</t>
  </si>
  <si>
    <t>ул. Рокоссовского, д. 46, п. 3</t>
  </si>
  <si>
    <t>ул. Ульяновская, д. 21, п. 12</t>
  </si>
  <si>
    <t>ул. Орджоникидзе, д. 44, п. 1</t>
  </si>
  <si>
    <t>ул. Гагарина, д. 31, п. 2</t>
  </si>
  <si>
    <t>ул. Ульяновская, д. 49, п. 13</t>
  </si>
  <si>
    <t>б-р Приберезинский, д. 39, п. 3</t>
  </si>
  <si>
    <t>ул. Генерала Батова, д. 26, п. 2</t>
  </si>
  <si>
    <t>ул. 50 лет ВЛКСМ, д. 4</t>
  </si>
  <si>
    <t>ул. Горелика, д. 56, п. 2</t>
  </si>
  <si>
    <t>Годовой план текущего ремонта лифтов на 2026 год</t>
  </si>
  <si>
    <t>Ориентиро-вочная стоимость работ, руб.</t>
  </si>
  <si>
    <t>1.7. Ликвидация отказов лифтов и систем диспетчерского контроля за их работой (ремонт, замена отдельных элементов, узлов, механизмов и оборудования) </t>
  </si>
  <si>
    <t>Ленинский район г. Бобруйска</t>
  </si>
  <si>
    <t xml:space="preserve">Замена пускателя магнитного </t>
  </si>
  <si>
    <t>ул. Урицкого, д. 125, п. 3</t>
  </si>
  <si>
    <t>ул. Ванцетти, д. 7, п. 1</t>
  </si>
  <si>
    <t>ул. Максима Горького, д. 40, п. 2</t>
  </si>
  <si>
    <t>ул. Московская, д. 28, п. 1</t>
  </si>
  <si>
    <t>ул. Чонгарская, д. 68, п. 3</t>
  </si>
  <si>
    <t>ул. Минская, д. 20, п. 1</t>
  </si>
  <si>
    <t>ул. Московская, д. 80, п. 1</t>
  </si>
  <si>
    <t>ул. Октябрьская, д. 175, п. 1</t>
  </si>
  <si>
    <t>ул. Октябрьская, д. 177, п. 2</t>
  </si>
  <si>
    <t>ул. Парковая, д. 68, п. 2</t>
  </si>
  <si>
    <t>ул. Урицкого, д. 135, п. 1</t>
  </si>
  <si>
    <t>ул. Урицкого, д. 135, п. 5</t>
  </si>
  <si>
    <t>ул. Урицкого, д. 137, п. 8</t>
  </si>
  <si>
    <t>ул. Урицкого, д. 94А</t>
  </si>
  <si>
    <t>б-р Молодежный, д. 3, л. 5</t>
  </si>
  <si>
    <t>б-р Молодежный, д. 5, л. 4</t>
  </si>
  <si>
    <t>ул. Максима Горького, д. 41, п. 3</t>
  </si>
  <si>
    <t>ул. Максима Горького, д. 41, п. 7</t>
  </si>
  <si>
    <t>ул. Максима Горького, д. 6, п. 2</t>
  </si>
  <si>
    <t>ул. Максима Горького, д. 8, п. 1</t>
  </si>
  <si>
    <t>ул. Ковзана, д. 36, п. 1</t>
  </si>
  <si>
    <t>Замена тягового каната</t>
  </si>
  <si>
    <t>ул. Первомайская, д. 21, п. 1</t>
  </si>
  <si>
    <t>ул. Ковзана, д. 52, п. 2</t>
  </si>
  <si>
    <t>ул. Минская, д. 105</t>
  </si>
  <si>
    <t>ул. Шмидта, д. 7, п. 3</t>
  </si>
  <si>
    <t xml:space="preserve">Замена блока отводного </t>
  </si>
  <si>
    <t>ул. Урицкого, д. 71, п. 3</t>
  </si>
  <si>
    <t>ул. Урицкого, д. 71, п. 6</t>
  </si>
  <si>
    <t>ул. Максима Горького, д. 41, п. 2</t>
  </si>
  <si>
    <t>Замена канатоведущего шкива</t>
  </si>
  <si>
    <t xml:space="preserve">ул. Парковая, д. 64А, п. 4 </t>
  </si>
  <si>
    <t xml:space="preserve">Замена блока питания светильника в купе кабины </t>
  </si>
  <si>
    <t xml:space="preserve">Замена  блока питания светильника в купе кабины </t>
  </si>
  <si>
    <t>ул. Урицкого, д. 135, п. 8</t>
  </si>
  <si>
    <t>ул. Урицкого, д. 137, п. 1</t>
  </si>
  <si>
    <t>ул. Урицкого, д. 137, п. 7</t>
  </si>
  <si>
    <t xml:space="preserve">Замена напольного покрытия </t>
  </si>
  <si>
    <t>ул. Урицкого, д. 135, п. 6</t>
  </si>
  <si>
    <t>ул. Максима Горького, д. 41, п. 1</t>
  </si>
  <si>
    <t>ул. Ковзана, д. 36, п. 2</t>
  </si>
  <si>
    <t xml:space="preserve">Замена привода дверей кабины </t>
  </si>
  <si>
    <t>ул. Интернациональная, д. 72В, л. 1</t>
  </si>
  <si>
    <t>Первомайский район г. Бобруйска</t>
  </si>
  <si>
    <t xml:space="preserve">Замена частотного преобразователя главного привода </t>
  </si>
  <si>
    <t xml:space="preserve">Замена частотного преобразователя главного привода (Danfoss) </t>
  </si>
  <si>
    <t>ул. Ульяновская, д. 21, п. 20</t>
  </si>
  <si>
    <t>Замена частотного преобразователя Магнус 21</t>
  </si>
  <si>
    <t xml:space="preserve">Замена датчика точной остановки </t>
  </si>
  <si>
    <t>ул. Народного Единства, д. 22, п. 4</t>
  </si>
  <si>
    <t>Замена датчика точной остановки (выключатель путевой)</t>
  </si>
  <si>
    <t>пр-т Строителей, д. 56, к. 3, п. 2</t>
  </si>
  <si>
    <t>пр-т Строителей, д. 66, к. 3, п. 2</t>
  </si>
  <si>
    <t xml:space="preserve">Замена датчика точной остановки (выключатель путевой) </t>
  </si>
  <si>
    <t xml:space="preserve">Замена ремня </t>
  </si>
  <si>
    <t xml:space="preserve">б-р Приберезинский, д. 39, п. 3 </t>
  </si>
  <si>
    <t>б-р Приберезинский, д. 55, п. 1</t>
  </si>
  <si>
    <t>Замена блока питания светильника в купе кабины</t>
  </si>
  <si>
    <t>ул. Сикорского, д. 12/68, п. 3</t>
  </si>
  <si>
    <t>б-р Приберезинский, д. 55, п. 2</t>
  </si>
  <si>
    <t xml:space="preserve">август </t>
  </si>
  <si>
    <t xml:space="preserve">Замена тягового каната </t>
  </si>
  <si>
    <t>ул. Ульяновская, д. 106, л. 1</t>
  </si>
  <si>
    <t>ул. Ульяновская, д. 106, л. 2</t>
  </si>
  <si>
    <t>Замена катушки короткоходового тормозного электромагнита</t>
  </si>
  <si>
    <t xml:space="preserve">Замена катушки короткоходового тормозного электромагнита </t>
  </si>
  <si>
    <t>пр-т Строителей, д. 20, п. 2</t>
  </si>
  <si>
    <t>Замена канатоведущего шкива и тягового каната</t>
  </si>
  <si>
    <t>ул. Ульяновская, д. 21, п. 9</t>
  </si>
  <si>
    <t xml:space="preserve">Замена устройства контроля скорости </t>
  </si>
  <si>
    <t>ул. Сикорского, д. 32, п. 1</t>
  </si>
  <si>
    <t>пр-д Звездный, д. 13, п. 7</t>
  </si>
  <si>
    <t>Замена пускателя магнитного</t>
  </si>
  <si>
    <t>ул. Горелика, д. 65А, п. 1</t>
  </si>
  <si>
    <t>ул. Михася Лынькова, д. 41, п. 1</t>
  </si>
  <si>
    <t>ул. Рокоссовского, д. 62, п. 1</t>
  </si>
  <si>
    <t>ул. Рокоссовского, д. 64А, п. 1</t>
  </si>
  <si>
    <t>ул. Ульяновская, д. 43</t>
  </si>
  <si>
    <t>б-р Приберезинский, д. 24, к. 2, п. 1</t>
  </si>
  <si>
    <t>ул. Михася Лынькова, д. 1, п. 1</t>
  </si>
  <si>
    <t>ул. Ульяновская, д. 102, л. 2</t>
  </si>
  <si>
    <t>ул. Ульяновская, д. 98, л. 1</t>
  </si>
  <si>
    <t>ул. Чайковского, д. 4, п. 3</t>
  </si>
  <si>
    <t>ул. Чайковского, д. 4, п. 4</t>
  </si>
  <si>
    <t>ул. 50 лет ВЛКСМ, д. 67, п. 2</t>
  </si>
  <si>
    <t>ул. Гагарина, д. 55, п. 2</t>
  </si>
  <si>
    <t>ул. Рокоссовского, д. 106, п. 2</t>
  </si>
  <si>
    <t>ул. Рокоссовского, д. 120, п. 1</t>
  </si>
  <si>
    <t>ул. Рокоссовского, д. 56А, п. 1</t>
  </si>
  <si>
    <t>ул. Ульяновская, д. 45</t>
  </si>
  <si>
    <t xml:space="preserve">ул. Ульяновская, д. 55 </t>
  </si>
  <si>
    <t>ул. Ульяновская, д. 21, п. 2</t>
  </si>
  <si>
    <t>ул. Сикорского, д. 32, п. 2</t>
  </si>
  <si>
    <t>б-р Приберезинский, д. 33А, п. 1</t>
  </si>
  <si>
    <t>пр-д Звездный, д. 13, п. 5</t>
  </si>
  <si>
    <t>пр-т Строителей, д. 40, п. 1</t>
  </si>
  <si>
    <t xml:space="preserve">Замена подшипника блока натяжного устройства </t>
  </si>
  <si>
    <t>Замена подшипника блока натяжного устройства</t>
  </si>
  <si>
    <t>пр-т Строителей, д. 60, к. 1, п. 1</t>
  </si>
  <si>
    <t xml:space="preserve">Замена створок дверей кабины </t>
  </si>
  <si>
    <t>пр-т Строителей, д. 8, п. 2</t>
  </si>
  <si>
    <t>Замена вала привода дверей кабины</t>
  </si>
  <si>
    <t xml:space="preserve">Замена табло индикаторного </t>
  </si>
  <si>
    <t>ул. Ульяновская, д. 98, л. 2</t>
  </si>
  <si>
    <t>Замена табло индикаторного</t>
  </si>
  <si>
    <t xml:space="preserve">Замена кабеля диспетчерской связи </t>
  </si>
  <si>
    <t>ул. Гагарина, д. 23, п. 2 – ул. Гагарина, д. 25, п. 1</t>
  </si>
  <si>
    <t>ул. Гагарина, д. 7, п. 1 – ул. Гагарина, д. 7А, п. 2</t>
  </si>
  <si>
    <t>ул. М. Лынькова, д. 35, п. 2 – ул. М. Лынькова, д. 37, п. 2</t>
  </si>
  <si>
    <t>ул. М. Лынькова, д. 37А, п. 2 – ул. М. Лынькова, д. 37, п. 2</t>
  </si>
  <si>
    <t>ул. М. Лынькова, д. 45, п. 2 – ул. М. Лынькова, д .55, п.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</si>
</sst>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top" wrapText="1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left" vertical="top"/>
    </xf>
    <xf numFmtId="2" fontId="0" fillId="0" borderId="0" xfId="0" applyNumberFormat="1" applyAlignment="1">
      <alignment vertical="top"/>
    </xf>
    <xf numFmtId="0" fontId="6" fillId="0" borderId="0" xfId="0" applyFont="1" applyAlignment="1">
      <alignment horizontal="center" vertical="top"/>
    </xf>
    <xf numFmtId="2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1" fontId="4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2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2" fontId="4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2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Views>
    <sheetView tabSelected="1" topLeftCell="A28" workbookViewId="0">
      <selection activeCell="A155" sqref="A155:XFD160"/>
    </sheetView>
  </sheetViews>
  <sheetFormatPr defaultRowHeight="14.4" x14ac:dyDescent="0.3"/>
  <cols>
    <col min="1" max="1" width="44.44140625" customWidth="1"/>
    <col min="2" max="2" width="41.33203125" customWidth="1"/>
    <col min="3" max="3" width="5.6640625" customWidth="1"/>
    <col min="4" max="4" width="6.33203125" customWidth="1"/>
    <col min="5" max="5" width="10.88671875" style="5" customWidth="1"/>
    <col min="6" max="6" width="8" customWidth="1"/>
    <col min="7" max="7" width="14.6640625" customWidth="1"/>
  </cols>
  <sheetData>
    <row r="1" spans="1:8" ht="14.25" customHeight="1" x14ac:dyDescent="0.35">
      <c r="D1" s="3"/>
      <c r="E1" s="4"/>
      <c r="F1" s="3"/>
      <c r="G1" s="3"/>
    </row>
    <row r="2" spans="1:8" ht="16.8" x14ac:dyDescent="0.3">
      <c r="A2" s="33" t="s">
        <v>44</v>
      </c>
      <c r="B2" s="33"/>
      <c r="C2" s="33"/>
      <c r="D2" s="33"/>
      <c r="E2" s="33"/>
      <c r="F2" s="33"/>
      <c r="G2" s="33"/>
    </row>
    <row r="3" spans="1:8" ht="14.25" customHeight="1" x14ac:dyDescent="0.25"/>
    <row r="4" spans="1:8" ht="16.5" customHeight="1" x14ac:dyDescent="0.3">
      <c r="A4" s="37" t="s">
        <v>0</v>
      </c>
      <c r="B4" s="37" t="s">
        <v>1</v>
      </c>
      <c r="C4" s="37" t="s">
        <v>2</v>
      </c>
      <c r="D4" s="37" t="s">
        <v>3</v>
      </c>
      <c r="E4" s="38" t="s">
        <v>45</v>
      </c>
      <c r="F4" s="37" t="s">
        <v>4</v>
      </c>
      <c r="G4" s="37"/>
      <c r="H4" s="1"/>
    </row>
    <row r="5" spans="1:8" ht="19.5" customHeight="1" x14ac:dyDescent="0.3">
      <c r="A5" s="37"/>
      <c r="B5" s="37"/>
      <c r="C5" s="37"/>
      <c r="D5" s="37"/>
      <c r="E5" s="39"/>
      <c r="F5" s="37"/>
      <c r="G5" s="37"/>
      <c r="H5" s="1"/>
    </row>
    <row r="6" spans="1:8" x14ac:dyDescent="0.3">
      <c r="A6" s="37"/>
      <c r="B6" s="37"/>
      <c r="C6" s="37"/>
      <c r="D6" s="37"/>
      <c r="E6" s="40"/>
      <c r="F6" s="14" t="s">
        <v>5</v>
      </c>
      <c r="G6" s="14" t="s">
        <v>6</v>
      </c>
      <c r="H6" s="1"/>
    </row>
    <row r="7" spans="1:8" ht="17.25" customHeight="1" x14ac:dyDescent="0.25">
      <c r="A7" s="14">
        <v>1</v>
      </c>
      <c r="B7" s="14">
        <v>2</v>
      </c>
      <c r="C7" s="14">
        <v>3</v>
      </c>
      <c r="D7" s="14">
        <v>4</v>
      </c>
      <c r="E7" s="16">
        <v>5</v>
      </c>
      <c r="F7" s="14">
        <v>6</v>
      </c>
      <c r="G7" s="14">
        <v>7</v>
      </c>
      <c r="H7" s="1"/>
    </row>
    <row r="8" spans="1:8" ht="20.25" customHeight="1" x14ac:dyDescent="0.3">
      <c r="A8" s="34" t="s">
        <v>7</v>
      </c>
      <c r="B8" s="34"/>
      <c r="C8" s="34"/>
      <c r="D8" s="34"/>
      <c r="E8" s="34"/>
      <c r="F8" s="34"/>
      <c r="G8" s="34"/>
      <c r="H8" s="1"/>
    </row>
    <row r="9" spans="1:8" ht="13.5" customHeight="1" x14ac:dyDescent="0.3">
      <c r="A9" s="35" t="s">
        <v>46</v>
      </c>
      <c r="B9" s="35"/>
      <c r="C9" s="35"/>
      <c r="D9" s="35"/>
      <c r="E9" s="35"/>
      <c r="F9" s="35"/>
      <c r="G9" s="35"/>
      <c r="H9" s="1"/>
    </row>
    <row r="10" spans="1:8" ht="13.5" customHeight="1" x14ac:dyDescent="0.3">
      <c r="A10" s="36" t="s">
        <v>47</v>
      </c>
      <c r="B10" s="36"/>
      <c r="C10" s="36"/>
      <c r="D10" s="36"/>
      <c r="E10" s="36"/>
      <c r="F10" s="36"/>
      <c r="G10" s="36"/>
      <c r="H10" s="1"/>
    </row>
    <row r="11" spans="1:8" ht="13.5" customHeight="1" x14ac:dyDescent="0.3">
      <c r="A11" s="17"/>
      <c r="B11" s="19" t="s">
        <v>48</v>
      </c>
      <c r="C11" s="20" t="s">
        <v>8</v>
      </c>
      <c r="D11" s="18">
        <f>SUM(D12:D35)</f>
        <v>24</v>
      </c>
      <c r="E11" s="21">
        <f>SUM(E12:E35)</f>
        <v>3735.0200000000009</v>
      </c>
      <c r="F11" s="18" t="s">
        <v>31</v>
      </c>
      <c r="G11" s="18" t="s">
        <v>14</v>
      </c>
      <c r="H11" s="1"/>
    </row>
    <row r="12" spans="1:8" ht="12.75" customHeight="1" x14ac:dyDescent="0.3">
      <c r="A12" s="12" t="s">
        <v>27</v>
      </c>
      <c r="B12" s="12" t="s">
        <v>48</v>
      </c>
      <c r="C12" s="13" t="s">
        <v>8</v>
      </c>
      <c r="D12" s="14">
        <v>1</v>
      </c>
      <c r="E12" s="15">
        <v>178.19</v>
      </c>
      <c r="F12" s="13" t="s">
        <v>31</v>
      </c>
      <c r="G12" s="13" t="s">
        <v>31</v>
      </c>
      <c r="H12" s="1"/>
    </row>
    <row r="13" spans="1:8" ht="13.5" customHeight="1" x14ac:dyDescent="0.3">
      <c r="A13" s="12" t="s">
        <v>52</v>
      </c>
      <c r="B13" s="12" t="s">
        <v>48</v>
      </c>
      <c r="C13" s="13" t="s">
        <v>8</v>
      </c>
      <c r="D13" s="14">
        <v>1</v>
      </c>
      <c r="E13" s="15">
        <v>178.19</v>
      </c>
      <c r="F13" s="13" t="s">
        <v>31</v>
      </c>
      <c r="G13" s="13" t="s">
        <v>31</v>
      </c>
      <c r="H13" s="1"/>
    </row>
    <row r="14" spans="1:8" ht="12.75" customHeight="1" x14ac:dyDescent="0.3">
      <c r="A14" s="12" t="s">
        <v>53</v>
      </c>
      <c r="B14" s="12" t="s">
        <v>48</v>
      </c>
      <c r="C14" s="13" t="s">
        <v>8</v>
      </c>
      <c r="D14" s="14">
        <v>1</v>
      </c>
      <c r="E14" s="15">
        <v>178.19</v>
      </c>
      <c r="F14" s="13" t="s">
        <v>31</v>
      </c>
      <c r="G14" s="13" t="s">
        <v>31</v>
      </c>
      <c r="H14" s="1"/>
    </row>
    <row r="15" spans="1:8" ht="13.5" customHeight="1" x14ac:dyDescent="0.3">
      <c r="A15" s="12" t="s">
        <v>54</v>
      </c>
      <c r="B15" s="12" t="s">
        <v>48</v>
      </c>
      <c r="C15" s="13" t="s">
        <v>8</v>
      </c>
      <c r="D15" s="14">
        <v>1</v>
      </c>
      <c r="E15" s="15">
        <v>178.19</v>
      </c>
      <c r="F15" s="13" t="s">
        <v>31</v>
      </c>
      <c r="G15" s="13" t="s">
        <v>31</v>
      </c>
      <c r="H15" s="1"/>
    </row>
    <row r="16" spans="1:8" ht="12.75" customHeight="1" x14ac:dyDescent="0.3">
      <c r="A16" s="12" t="s">
        <v>55</v>
      </c>
      <c r="B16" s="12" t="s">
        <v>48</v>
      </c>
      <c r="C16" s="13" t="s">
        <v>8</v>
      </c>
      <c r="D16" s="14">
        <v>1</v>
      </c>
      <c r="E16" s="15">
        <v>178.19</v>
      </c>
      <c r="F16" s="13" t="s">
        <v>31</v>
      </c>
      <c r="G16" s="13" t="s">
        <v>31</v>
      </c>
      <c r="H16" s="1"/>
    </row>
    <row r="17" spans="1:8" ht="12.75" customHeight="1" x14ac:dyDescent="0.3">
      <c r="A17" s="12" t="s">
        <v>63</v>
      </c>
      <c r="B17" s="12" t="s">
        <v>48</v>
      </c>
      <c r="C17" s="13" t="s">
        <v>8</v>
      </c>
      <c r="D17" s="14">
        <v>1</v>
      </c>
      <c r="E17" s="15">
        <v>225.92</v>
      </c>
      <c r="F17" s="13" t="s">
        <v>17</v>
      </c>
      <c r="G17" s="13" t="s">
        <v>17</v>
      </c>
      <c r="H17" s="1"/>
    </row>
    <row r="18" spans="1:8" ht="12.75" customHeight="1" x14ac:dyDescent="0.3">
      <c r="A18" s="12" t="s">
        <v>64</v>
      </c>
      <c r="B18" s="12" t="s">
        <v>48</v>
      </c>
      <c r="C18" s="13" t="s">
        <v>8</v>
      </c>
      <c r="D18" s="14">
        <v>1</v>
      </c>
      <c r="E18" s="15">
        <v>225.93</v>
      </c>
      <c r="F18" s="13" t="s">
        <v>17</v>
      </c>
      <c r="G18" s="13" t="s">
        <v>17</v>
      </c>
      <c r="H18" s="1"/>
    </row>
    <row r="19" spans="1:8" ht="12.75" customHeight="1" x14ac:dyDescent="0.3">
      <c r="A19" s="12" t="s">
        <v>49</v>
      </c>
      <c r="B19" s="12" t="s">
        <v>48</v>
      </c>
      <c r="C19" s="13" t="s">
        <v>8</v>
      </c>
      <c r="D19" s="14">
        <v>1</v>
      </c>
      <c r="E19" s="15">
        <v>120.34</v>
      </c>
      <c r="F19" s="13" t="s">
        <v>12</v>
      </c>
      <c r="G19" s="13" t="s">
        <v>12</v>
      </c>
      <c r="H19" s="1"/>
    </row>
    <row r="20" spans="1:8" ht="12.75" customHeight="1" x14ac:dyDescent="0.3">
      <c r="A20" s="12" t="s">
        <v>50</v>
      </c>
      <c r="B20" s="12" t="s">
        <v>48</v>
      </c>
      <c r="C20" s="13" t="s">
        <v>8</v>
      </c>
      <c r="D20" s="14">
        <v>1</v>
      </c>
      <c r="E20" s="15">
        <v>120.34</v>
      </c>
      <c r="F20" s="13" t="s">
        <v>12</v>
      </c>
      <c r="G20" s="13" t="s">
        <v>12</v>
      </c>
      <c r="H20" s="1"/>
    </row>
    <row r="21" spans="1:8" ht="12.75" customHeight="1" x14ac:dyDescent="0.3">
      <c r="A21" s="12" t="s">
        <v>51</v>
      </c>
      <c r="B21" s="12" t="s">
        <v>48</v>
      </c>
      <c r="C21" s="13" t="s">
        <v>8</v>
      </c>
      <c r="D21" s="14">
        <v>1</v>
      </c>
      <c r="E21" s="15">
        <v>120.34</v>
      </c>
      <c r="F21" s="13" t="s">
        <v>12</v>
      </c>
      <c r="G21" s="13" t="s">
        <v>12</v>
      </c>
      <c r="H21" s="1"/>
    </row>
    <row r="22" spans="1:8" ht="13.5" customHeight="1" x14ac:dyDescent="0.3">
      <c r="A22" s="12" t="s">
        <v>56</v>
      </c>
      <c r="B22" s="12" t="s">
        <v>48</v>
      </c>
      <c r="C22" s="13" t="s">
        <v>8</v>
      </c>
      <c r="D22" s="14">
        <v>1</v>
      </c>
      <c r="E22" s="15">
        <v>175</v>
      </c>
      <c r="F22" s="13" t="s">
        <v>12</v>
      </c>
      <c r="G22" s="13" t="s">
        <v>12</v>
      </c>
      <c r="H22" s="1"/>
    </row>
    <row r="23" spans="1:8" ht="13.5" customHeight="1" x14ac:dyDescent="0.3">
      <c r="A23" s="12" t="s">
        <v>57</v>
      </c>
      <c r="B23" s="12" t="s">
        <v>48</v>
      </c>
      <c r="C23" s="13" t="s">
        <v>8</v>
      </c>
      <c r="D23" s="14">
        <v>1</v>
      </c>
      <c r="E23" s="15">
        <v>178.19</v>
      </c>
      <c r="F23" s="13" t="s">
        <v>12</v>
      </c>
      <c r="G23" s="13" t="s">
        <v>12</v>
      </c>
      <c r="H23" s="1"/>
    </row>
    <row r="24" spans="1:8" ht="13.5" customHeight="1" x14ac:dyDescent="0.3">
      <c r="A24" s="12" t="s">
        <v>58</v>
      </c>
      <c r="B24" s="12" t="s">
        <v>48</v>
      </c>
      <c r="C24" s="13" t="s">
        <v>8</v>
      </c>
      <c r="D24" s="14">
        <v>1</v>
      </c>
      <c r="E24" s="15">
        <v>178.19</v>
      </c>
      <c r="F24" s="13" t="s">
        <v>12</v>
      </c>
      <c r="G24" s="13" t="s">
        <v>12</v>
      </c>
      <c r="H24" s="1"/>
    </row>
    <row r="25" spans="1:8" ht="15" customHeight="1" x14ac:dyDescent="0.3">
      <c r="A25" s="12" t="s">
        <v>59</v>
      </c>
      <c r="B25" s="12" t="s">
        <v>48</v>
      </c>
      <c r="C25" s="13" t="s">
        <v>8</v>
      </c>
      <c r="D25" s="14">
        <v>1</v>
      </c>
      <c r="E25" s="15">
        <v>146.37</v>
      </c>
      <c r="F25" s="13" t="s">
        <v>16</v>
      </c>
      <c r="G25" s="13" t="s">
        <v>16</v>
      </c>
      <c r="H25" s="1"/>
    </row>
    <row r="26" spans="1:8" ht="15" customHeight="1" x14ac:dyDescent="0.3">
      <c r="A26" s="12" t="s">
        <v>60</v>
      </c>
      <c r="B26" s="12" t="s">
        <v>48</v>
      </c>
      <c r="C26" s="13" t="s">
        <v>8</v>
      </c>
      <c r="D26" s="14">
        <v>1</v>
      </c>
      <c r="E26" s="15">
        <v>146.37</v>
      </c>
      <c r="F26" s="13" t="s">
        <v>16</v>
      </c>
      <c r="G26" s="13" t="s">
        <v>16</v>
      </c>
      <c r="H26" s="1"/>
    </row>
    <row r="27" spans="1:8" ht="15" customHeight="1" x14ac:dyDescent="0.3">
      <c r="A27" s="12" t="s">
        <v>61</v>
      </c>
      <c r="B27" s="12" t="s">
        <v>48</v>
      </c>
      <c r="C27" s="13" t="s">
        <v>8</v>
      </c>
      <c r="D27" s="14">
        <v>1</v>
      </c>
      <c r="E27" s="15">
        <v>146.36000000000001</v>
      </c>
      <c r="F27" s="13" t="s">
        <v>16</v>
      </c>
      <c r="G27" s="13" t="s">
        <v>16</v>
      </c>
      <c r="H27" s="1"/>
    </row>
    <row r="28" spans="1:8" ht="15" customHeight="1" x14ac:dyDescent="0.3">
      <c r="A28" s="12" t="s">
        <v>62</v>
      </c>
      <c r="B28" s="12" t="s">
        <v>48</v>
      </c>
      <c r="C28" s="13" t="s">
        <v>8</v>
      </c>
      <c r="D28" s="14">
        <v>1</v>
      </c>
      <c r="E28" s="15">
        <v>132.59</v>
      </c>
      <c r="F28" s="13" t="s">
        <v>16</v>
      </c>
      <c r="G28" s="13" t="s">
        <v>16</v>
      </c>
      <c r="H28" s="1"/>
    </row>
    <row r="29" spans="1:8" ht="15" customHeight="1" x14ac:dyDescent="0.3">
      <c r="A29" s="12" t="s">
        <v>29</v>
      </c>
      <c r="B29" s="12" t="s">
        <v>48</v>
      </c>
      <c r="C29" s="13" t="s">
        <v>8</v>
      </c>
      <c r="D29" s="14">
        <v>1</v>
      </c>
      <c r="E29" s="15">
        <v>132.59</v>
      </c>
      <c r="F29" s="13" t="s">
        <v>16</v>
      </c>
      <c r="G29" s="13" t="s">
        <v>16</v>
      </c>
      <c r="H29" s="1"/>
    </row>
    <row r="30" spans="1:8" ht="15" customHeight="1" x14ac:dyDescent="0.3">
      <c r="A30" s="12" t="s">
        <v>65</v>
      </c>
      <c r="B30" s="12" t="s">
        <v>48</v>
      </c>
      <c r="C30" s="13" t="s">
        <v>8</v>
      </c>
      <c r="D30" s="14">
        <v>1</v>
      </c>
      <c r="E30" s="15">
        <v>132.59</v>
      </c>
      <c r="F30" s="13" t="s">
        <v>16</v>
      </c>
      <c r="G30" s="13" t="s">
        <v>16</v>
      </c>
      <c r="H30" s="1"/>
    </row>
    <row r="31" spans="1:8" ht="15" customHeight="1" x14ac:dyDescent="0.3">
      <c r="A31" s="12" t="s">
        <v>66</v>
      </c>
      <c r="B31" s="12" t="s">
        <v>48</v>
      </c>
      <c r="C31" s="13" t="s">
        <v>8</v>
      </c>
      <c r="D31" s="14">
        <v>1</v>
      </c>
      <c r="E31" s="15">
        <v>132.59</v>
      </c>
      <c r="F31" s="13" t="s">
        <v>16</v>
      </c>
      <c r="G31" s="13" t="s">
        <v>16</v>
      </c>
      <c r="H31" s="1"/>
    </row>
    <row r="32" spans="1:8" ht="15" customHeight="1" x14ac:dyDescent="0.3">
      <c r="A32" s="12" t="s">
        <v>67</v>
      </c>
      <c r="B32" s="12" t="s">
        <v>48</v>
      </c>
      <c r="C32" s="13" t="s">
        <v>8</v>
      </c>
      <c r="D32" s="14">
        <v>1</v>
      </c>
      <c r="E32" s="15">
        <v>132.59</v>
      </c>
      <c r="F32" s="13" t="s">
        <v>14</v>
      </c>
      <c r="G32" s="13" t="s">
        <v>14</v>
      </c>
      <c r="H32" s="1"/>
    </row>
    <row r="33" spans="1:8" ht="15" customHeight="1" x14ac:dyDescent="0.3">
      <c r="A33" s="12" t="s">
        <v>68</v>
      </c>
      <c r="B33" s="12" t="s">
        <v>48</v>
      </c>
      <c r="C33" s="13" t="s">
        <v>8</v>
      </c>
      <c r="D33" s="14">
        <v>1</v>
      </c>
      <c r="E33" s="15">
        <v>132.59</v>
      </c>
      <c r="F33" s="13" t="s">
        <v>14</v>
      </c>
      <c r="G33" s="13" t="s">
        <v>14</v>
      </c>
      <c r="H33" s="1"/>
    </row>
    <row r="34" spans="1:8" ht="15" customHeight="1" x14ac:dyDescent="0.3">
      <c r="A34" s="12" t="s">
        <v>26</v>
      </c>
      <c r="B34" s="12" t="s">
        <v>48</v>
      </c>
      <c r="C34" s="13" t="s">
        <v>8</v>
      </c>
      <c r="D34" s="14">
        <v>1</v>
      </c>
      <c r="E34" s="15">
        <v>132.59</v>
      </c>
      <c r="F34" s="13" t="s">
        <v>14</v>
      </c>
      <c r="G34" s="13" t="s">
        <v>14</v>
      </c>
      <c r="H34" s="1"/>
    </row>
    <row r="35" spans="1:8" ht="15" customHeight="1" x14ac:dyDescent="0.3">
      <c r="A35" s="12" t="s">
        <v>69</v>
      </c>
      <c r="B35" s="12" t="s">
        <v>48</v>
      </c>
      <c r="C35" s="13" t="s">
        <v>8</v>
      </c>
      <c r="D35" s="14">
        <v>1</v>
      </c>
      <c r="E35" s="15">
        <v>132.59</v>
      </c>
      <c r="F35" s="13" t="s">
        <v>14</v>
      </c>
      <c r="G35" s="13" t="s">
        <v>14</v>
      </c>
      <c r="H35" s="1"/>
    </row>
    <row r="36" spans="1:8" ht="15" customHeight="1" x14ac:dyDescent="0.3">
      <c r="A36" s="22"/>
      <c r="B36" s="19" t="s">
        <v>70</v>
      </c>
      <c r="C36" s="20" t="s">
        <v>8</v>
      </c>
      <c r="D36" s="18">
        <f>D37+D38</f>
        <v>2</v>
      </c>
      <c r="E36" s="21">
        <f>E37+E38</f>
        <v>1448.94</v>
      </c>
      <c r="F36" s="20" t="s">
        <v>12</v>
      </c>
      <c r="G36" s="20" t="s">
        <v>16</v>
      </c>
      <c r="H36" s="1"/>
    </row>
    <row r="37" spans="1:8" ht="15" customHeight="1" x14ac:dyDescent="0.3">
      <c r="A37" s="12" t="s">
        <v>71</v>
      </c>
      <c r="B37" s="12" t="s">
        <v>70</v>
      </c>
      <c r="C37" s="13" t="s">
        <v>8</v>
      </c>
      <c r="D37" s="14">
        <v>1</v>
      </c>
      <c r="E37" s="15">
        <v>724.47</v>
      </c>
      <c r="F37" s="13" t="s">
        <v>12</v>
      </c>
      <c r="G37" s="13" t="s">
        <v>12</v>
      </c>
      <c r="H37" s="1"/>
    </row>
    <row r="38" spans="1:8" x14ac:dyDescent="0.3">
      <c r="A38" s="12" t="s">
        <v>72</v>
      </c>
      <c r="B38" s="12" t="s">
        <v>70</v>
      </c>
      <c r="C38" s="13" t="s">
        <v>8</v>
      </c>
      <c r="D38" s="14">
        <v>1</v>
      </c>
      <c r="E38" s="15">
        <v>724.47</v>
      </c>
      <c r="F38" s="13" t="s">
        <v>16</v>
      </c>
      <c r="G38" s="13" t="s">
        <v>16</v>
      </c>
      <c r="H38" s="1"/>
    </row>
    <row r="39" spans="1:8" ht="13.5" customHeight="1" x14ac:dyDescent="0.3">
      <c r="A39" s="12"/>
      <c r="B39" s="19" t="s">
        <v>15</v>
      </c>
      <c r="C39" s="20" t="s">
        <v>8</v>
      </c>
      <c r="D39" s="18">
        <f>D40+D41</f>
        <v>2</v>
      </c>
      <c r="E39" s="21">
        <f>E40+E41</f>
        <v>798.62</v>
      </c>
      <c r="F39" s="20" t="s">
        <v>12</v>
      </c>
      <c r="G39" s="20" t="s">
        <v>14</v>
      </c>
      <c r="H39" s="1"/>
    </row>
    <row r="40" spans="1:8" x14ac:dyDescent="0.3">
      <c r="A40" s="12" t="s">
        <v>73</v>
      </c>
      <c r="B40" s="12" t="s">
        <v>15</v>
      </c>
      <c r="C40" s="13" t="s">
        <v>8</v>
      </c>
      <c r="D40" s="14">
        <v>1</v>
      </c>
      <c r="E40" s="15">
        <v>399.31</v>
      </c>
      <c r="F40" s="13" t="s">
        <v>12</v>
      </c>
      <c r="G40" s="13" t="s">
        <v>12</v>
      </c>
      <c r="H40" s="1"/>
    </row>
    <row r="41" spans="1:8" x14ac:dyDescent="0.3">
      <c r="A41" s="12" t="s">
        <v>74</v>
      </c>
      <c r="B41" s="12" t="s">
        <v>15</v>
      </c>
      <c r="C41" s="13" t="s">
        <v>8</v>
      </c>
      <c r="D41" s="14">
        <v>1</v>
      </c>
      <c r="E41" s="15">
        <v>399.31</v>
      </c>
      <c r="F41" s="13" t="s">
        <v>14</v>
      </c>
      <c r="G41" s="13" t="s">
        <v>14</v>
      </c>
      <c r="H41" s="1"/>
    </row>
    <row r="42" spans="1:8" x14ac:dyDescent="0.3">
      <c r="A42" s="12"/>
      <c r="B42" s="19" t="s">
        <v>75</v>
      </c>
      <c r="C42" s="20" t="s">
        <v>8</v>
      </c>
      <c r="D42" s="20">
        <f>D43+D44+D45</f>
        <v>3</v>
      </c>
      <c r="E42" s="23">
        <f>E43+E44+E45</f>
        <v>1705.6599999999999</v>
      </c>
      <c r="F42" s="20" t="s">
        <v>17</v>
      </c>
      <c r="G42" s="24" t="s">
        <v>12</v>
      </c>
      <c r="H42" s="1"/>
    </row>
    <row r="43" spans="1:8" x14ac:dyDescent="0.3">
      <c r="A43" s="12" t="s">
        <v>76</v>
      </c>
      <c r="B43" s="12" t="s">
        <v>75</v>
      </c>
      <c r="C43" s="13" t="s">
        <v>8</v>
      </c>
      <c r="D43" s="14">
        <v>1</v>
      </c>
      <c r="E43" s="15">
        <v>607.73</v>
      </c>
      <c r="F43" s="13" t="s">
        <v>9</v>
      </c>
      <c r="G43" s="13" t="s">
        <v>9</v>
      </c>
      <c r="H43" s="1"/>
    </row>
    <row r="44" spans="1:8" x14ac:dyDescent="0.3">
      <c r="A44" s="12" t="s">
        <v>77</v>
      </c>
      <c r="B44" s="12" t="s">
        <v>75</v>
      </c>
      <c r="C44" s="13" t="s">
        <v>8</v>
      </c>
      <c r="D44" s="14">
        <v>1</v>
      </c>
      <c r="E44" s="15">
        <v>648.89</v>
      </c>
      <c r="F44" s="13" t="s">
        <v>17</v>
      </c>
      <c r="G44" s="13" t="s">
        <v>17</v>
      </c>
      <c r="H44" s="1"/>
    </row>
    <row r="45" spans="1:8" x14ac:dyDescent="0.3">
      <c r="A45" s="12" t="s">
        <v>78</v>
      </c>
      <c r="B45" s="12" t="s">
        <v>75</v>
      </c>
      <c r="C45" s="13" t="s">
        <v>8</v>
      </c>
      <c r="D45" s="14">
        <v>1</v>
      </c>
      <c r="E45" s="15">
        <v>449.04</v>
      </c>
      <c r="F45" s="13" t="s">
        <v>12</v>
      </c>
      <c r="G45" s="13" t="s">
        <v>12</v>
      </c>
      <c r="H45" s="1"/>
    </row>
    <row r="46" spans="1:8" x14ac:dyDescent="0.3">
      <c r="A46" s="12"/>
      <c r="B46" s="19" t="s">
        <v>79</v>
      </c>
      <c r="C46" s="20" t="s">
        <v>8</v>
      </c>
      <c r="D46" s="18">
        <f>D47</f>
        <v>1</v>
      </c>
      <c r="E46" s="21">
        <f>E47</f>
        <v>756.18</v>
      </c>
      <c r="F46" s="20" t="s">
        <v>11</v>
      </c>
      <c r="G46" s="20" t="s">
        <v>11</v>
      </c>
      <c r="H46" s="1"/>
    </row>
    <row r="47" spans="1:8" x14ac:dyDescent="0.3">
      <c r="A47" s="22" t="s">
        <v>80</v>
      </c>
      <c r="B47" s="12" t="s">
        <v>79</v>
      </c>
      <c r="C47" s="13" t="s">
        <v>8</v>
      </c>
      <c r="D47" s="25">
        <v>1</v>
      </c>
      <c r="E47" s="26">
        <v>756.18</v>
      </c>
      <c r="F47" s="13" t="s">
        <v>11</v>
      </c>
      <c r="G47" s="13" t="s">
        <v>11</v>
      </c>
      <c r="H47" s="1"/>
    </row>
    <row r="48" spans="1:8" ht="15" customHeight="1" x14ac:dyDescent="0.3">
      <c r="A48" s="22"/>
      <c r="B48" s="19" t="s">
        <v>81</v>
      </c>
      <c r="C48" s="20" t="s">
        <v>8</v>
      </c>
      <c r="D48" s="27">
        <f>D49+D50+D51+D52+D53</f>
        <v>5</v>
      </c>
      <c r="E48" s="28">
        <f>E49+E50+E51+E52+E53</f>
        <v>784.4</v>
      </c>
      <c r="F48" s="20" t="s">
        <v>17</v>
      </c>
      <c r="G48" s="20" t="s">
        <v>11</v>
      </c>
      <c r="H48" s="1"/>
    </row>
    <row r="49" spans="1:12" x14ac:dyDescent="0.3">
      <c r="A49" s="22" t="s">
        <v>28</v>
      </c>
      <c r="B49" s="12" t="s">
        <v>82</v>
      </c>
      <c r="C49" s="13" t="s">
        <v>8</v>
      </c>
      <c r="D49" s="25">
        <v>1</v>
      </c>
      <c r="E49" s="29">
        <v>202.82</v>
      </c>
      <c r="F49" s="13" t="s">
        <v>17</v>
      </c>
      <c r="G49" s="13" t="s">
        <v>17</v>
      </c>
      <c r="H49" s="1"/>
    </row>
    <row r="50" spans="1:12" ht="13.5" customHeight="1" x14ac:dyDescent="0.3">
      <c r="A50" s="22" t="s">
        <v>83</v>
      </c>
      <c r="B50" s="12" t="s">
        <v>82</v>
      </c>
      <c r="C50" s="13" t="s">
        <v>8</v>
      </c>
      <c r="D50" s="25">
        <v>1</v>
      </c>
      <c r="E50" s="29">
        <v>202.82</v>
      </c>
      <c r="F50" s="13" t="s">
        <v>17</v>
      </c>
      <c r="G50" s="13" t="s">
        <v>17</v>
      </c>
      <c r="H50" s="1"/>
    </row>
    <row r="51" spans="1:12" ht="14.25" customHeight="1" x14ac:dyDescent="0.3">
      <c r="A51" s="22" t="s">
        <v>84</v>
      </c>
      <c r="B51" s="12" t="s">
        <v>82</v>
      </c>
      <c r="C51" s="13" t="s">
        <v>8</v>
      </c>
      <c r="D51" s="25">
        <v>1</v>
      </c>
      <c r="E51" s="29">
        <v>126.24</v>
      </c>
      <c r="F51" s="13" t="s">
        <v>11</v>
      </c>
      <c r="G51" s="13" t="s">
        <v>11</v>
      </c>
      <c r="H51" s="1"/>
    </row>
    <row r="52" spans="1:12" ht="14.25" customHeight="1" x14ac:dyDescent="0.3">
      <c r="A52" s="22" t="s">
        <v>85</v>
      </c>
      <c r="B52" s="12" t="s">
        <v>82</v>
      </c>
      <c r="C52" s="13" t="s">
        <v>8</v>
      </c>
      <c r="D52" s="25">
        <v>1</v>
      </c>
      <c r="E52" s="29">
        <v>126.24</v>
      </c>
      <c r="F52" s="13" t="s">
        <v>11</v>
      </c>
      <c r="G52" s="13" t="s">
        <v>11</v>
      </c>
      <c r="H52" s="1"/>
    </row>
    <row r="53" spans="1:12" ht="14.25" customHeight="1" x14ac:dyDescent="0.3">
      <c r="A53" s="22" t="s">
        <v>66</v>
      </c>
      <c r="B53" s="12" t="s">
        <v>82</v>
      </c>
      <c r="C53" s="13" t="s">
        <v>8</v>
      </c>
      <c r="D53" s="25">
        <v>1</v>
      </c>
      <c r="E53" s="29">
        <v>126.28</v>
      </c>
      <c r="F53" s="13" t="s">
        <v>11</v>
      </c>
      <c r="G53" s="13" t="s">
        <v>11</v>
      </c>
      <c r="H53" s="1"/>
    </row>
    <row r="54" spans="1:12" ht="14.25" customHeight="1" x14ac:dyDescent="0.3">
      <c r="A54" s="22"/>
      <c r="B54" s="19" t="s">
        <v>86</v>
      </c>
      <c r="C54" s="20" t="s">
        <v>8</v>
      </c>
      <c r="D54" s="27">
        <f>D55+D56+D57+D58+D59+D60</f>
        <v>6</v>
      </c>
      <c r="E54" s="28">
        <f>E55+E56+E57+E58+E59+E60</f>
        <v>473.16999999999996</v>
      </c>
      <c r="F54" s="13" t="s">
        <v>17</v>
      </c>
      <c r="G54" s="13" t="s">
        <v>17</v>
      </c>
      <c r="H54" s="1"/>
    </row>
    <row r="55" spans="1:12" ht="14.25" customHeight="1" x14ac:dyDescent="0.3">
      <c r="A55" s="22" t="s">
        <v>87</v>
      </c>
      <c r="B55" s="12" t="s">
        <v>86</v>
      </c>
      <c r="C55" s="13" t="s">
        <v>8</v>
      </c>
      <c r="D55" s="25">
        <v>1</v>
      </c>
      <c r="E55" s="29">
        <v>77.849999999999994</v>
      </c>
      <c r="F55" s="13" t="s">
        <v>17</v>
      </c>
      <c r="G55" s="13" t="s">
        <v>17</v>
      </c>
      <c r="H55" s="1"/>
    </row>
    <row r="56" spans="1:12" ht="14.25" customHeight="1" x14ac:dyDescent="0.3">
      <c r="A56" s="22" t="s">
        <v>88</v>
      </c>
      <c r="B56" s="12" t="s">
        <v>86</v>
      </c>
      <c r="C56" s="13" t="s">
        <v>8</v>
      </c>
      <c r="D56" s="25">
        <v>1</v>
      </c>
      <c r="E56" s="29">
        <v>78.599999999999994</v>
      </c>
      <c r="F56" s="13" t="s">
        <v>17</v>
      </c>
      <c r="G56" s="13" t="s">
        <v>17</v>
      </c>
      <c r="H56" s="1"/>
    </row>
    <row r="57" spans="1:12" ht="14.25" customHeight="1" x14ac:dyDescent="0.3">
      <c r="A57" s="22" t="s">
        <v>65</v>
      </c>
      <c r="B57" s="12" t="s">
        <v>86</v>
      </c>
      <c r="C57" s="13" t="s">
        <v>8</v>
      </c>
      <c r="D57" s="25">
        <v>1</v>
      </c>
      <c r="E57" s="29">
        <v>78.599999999999994</v>
      </c>
      <c r="F57" s="13" t="s">
        <v>17</v>
      </c>
      <c r="G57" s="13" t="s">
        <v>17</v>
      </c>
      <c r="H57" s="1"/>
    </row>
    <row r="58" spans="1:12" ht="14.25" customHeight="1" x14ac:dyDescent="0.3">
      <c r="A58" s="22" t="s">
        <v>67</v>
      </c>
      <c r="B58" s="12" t="s">
        <v>86</v>
      </c>
      <c r="C58" s="13" t="s">
        <v>8</v>
      </c>
      <c r="D58" s="25">
        <v>1</v>
      </c>
      <c r="E58" s="29">
        <v>78.61</v>
      </c>
      <c r="F58" s="13" t="s">
        <v>17</v>
      </c>
      <c r="G58" s="13" t="s">
        <v>17</v>
      </c>
      <c r="H58" s="1"/>
    </row>
    <row r="59" spans="1:12" ht="14.25" customHeight="1" x14ac:dyDescent="0.3">
      <c r="A59" s="22" t="s">
        <v>68</v>
      </c>
      <c r="B59" s="12" t="s">
        <v>86</v>
      </c>
      <c r="C59" s="13" t="s">
        <v>8</v>
      </c>
      <c r="D59" s="25">
        <v>1</v>
      </c>
      <c r="E59" s="29">
        <v>78.61</v>
      </c>
      <c r="F59" s="13" t="s">
        <v>17</v>
      </c>
      <c r="G59" s="13" t="s">
        <v>17</v>
      </c>
      <c r="H59" s="1"/>
    </row>
    <row r="60" spans="1:12" ht="14.25" customHeight="1" x14ac:dyDescent="0.3">
      <c r="A60" s="22" t="s">
        <v>89</v>
      </c>
      <c r="B60" s="12" t="s">
        <v>86</v>
      </c>
      <c r="C60" s="13" t="s">
        <v>8</v>
      </c>
      <c r="D60" s="25">
        <v>1</v>
      </c>
      <c r="E60" s="29">
        <v>80.900000000000006</v>
      </c>
      <c r="F60" s="13" t="s">
        <v>17</v>
      </c>
      <c r="G60" s="13" t="s">
        <v>17</v>
      </c>
      <c r="H60" s="1"/>
    </row>
    <row r="61" spans="1:12" ht="14.25" customHeight="1" x14ac:dyDescent="0.3">
      <c r="A61" s="17"/>
      <c r="B61" s="19" t="s">
        <v>90</v>
      </c>
      <c r="C61" s="20" t="s">
        <v>8</v>
      </c>
      <c r="D61" s="27">
        <f>D62</f>
        <v>1</v>
      </c>
      <c r="E61" s="28">
        <f>E62</f>
        <v>3363.8</v>
      </c>
      <c r="F61" s="13" t="s">
        <v>13</v>
      </c>
      <c r="G61" s="13" t="s">
        <v>13</v>
      </c>
      <c r="H61" s="1"/>
    </row>
    <row r="62" spans="1:12" ht="14.25" customHeight="1" x14ac:dyDescent="0.3">
      <c r="A62" s="22" t="s">
        <v>91</v>
      </c>
      <c r="B62" s="12" t="s">
        <v>90</v>
      </c>
      <c r="C62" s="13" t="s">
        <v>8</v>
      </c>
      <c r="D62" s="25">
        <v>1</v>
      </c>
      <c r="E62" s="29">
        <v>3363.8</v>
      </c>
      <c r="F62" s="13" t="s">
        <v>13</v>
      </c>
      <c r="G62" s="13" t="s">
        <v>13</v>
      </c>
      <c r="H62" s="1"/>
      <c r="L62" s="6"/>
    </row>
    <row r="63" spans="1:12" ht="14.25" customHeight="1" x14ac:dyDescent="0.3">
      <c r="A63" s="17" t="s">
        <v>18</v>
      </c>
      <c r="B63" s="19"/>
      <c r="C63" s="20" t="s">
        <v>8</v>
      </c>
      <c r="D63" s="30">
        <f>D11+D36+D39+D42+D46+D48+D54+D61</f>
        <v>44</v>
      </c>
      <c r="E63" s="31">
        <f>E11+E36+E39+E42+E46+E48+E54+E61</f>
        <v>13065.79</v>
      </c>
      <c r="F63" s="2"/>
      <c r="G63" s="2"/>
      <c r="H63" s="1"/>
    </row>
    <row r="64" spans="1:12" ht="14.25" customHeight="1" x14ac:dyDescent="0.3">
      <c r="A64" s="36" t="s">
        <v>92</v>
      </c>
      <c r="B64" s="36"/>
      <c r="C64" s="36"/>
      <c r="D64" s="36"/>
      <c r="E64" s="36"/>
      <c r="F64" s="36"/>
      <c r="G64" s="36"/>
      <c r="H64" s="1"/>
    </row>
    <row r="65" spans="1:8" ht="24.75" customHeight="1" x14ac:dyDescent="0.3">
      <c r="A65" s="22"/>
      <c r="B65" s="19" t="s">
        <v>93</v>
      </c>
      <c r="C65" s="20" t="s">
        <v>8</v>
      </c>
      <c r="D65" s="27">
        <f>D66+D67+D68</f>
        <v>3</v>
      </c>
      <c r="E65" s="28">
        <f>E66+E67+E68</f>
        <v>1305.83</v>
      </c>
      <c r="F65" s="20" t="s">
        <v>31</v>
      </c>
      <c r="G65" s="20" t="s">
        <v>10</v>
      </c>
      <c r="H65" s="1"/>
    </row>
    <row r="66" spans="1:8" ht="24" customHeight="1" x14ac:dyDescent="0.3">
      <c r="A66" s="22" t="s">
        <v>40</v>
      </c>
      <c r="B66" s="12" t="s">
        <v>94</v>
      </c>
      <c r="C66" s="13" t="s">
        <v>8</v>
      </c>
      <c r="D66" s="25">
        <v>1</v>
      </c>
      <c r="E66" s="26">
        <v>348.36</v>
      </c>
      <c r="F66" s="13" t="s">
        <v>31</v>
      </c>
      <c r="G66" s="13" t="s">
        <v>31</v>
      </c>
      <c r="H66" s="1"/>
    </row>
    <row r="67" spans="1:8" ht="24.75" customHeight="1" x14ac:dyDescent="0.3">
      <c r="A67" s="22" t="s">
        <v>95</v>
      </c>
      <c r="B67" s="12" t="s">
        <v>94</v>
      </c>
      <c r="C67" s="13" t="s">
        <v>8</v>
      </c>
      <c r="D67" s="25">
        <v>1</v>
      </c>
      <c r="E67" s="26">
        <v>348.36</v>
      </c>
      <c r="F67" s="13" t="s">
        <v>10</v>
      </c>
      <c r="G67" s="13" t="s">
        <v>10</v>
      </c>
      <c r="H67" s="1"/>
    </row>
    <row r="68" spans="1:8" ht="13.5" customHeight="1" x14ac:dyDescent="0.3">
      <c r="A68" s="22" t="s">
        <v>38</v>
      </c>
      <c r="B68" s="12" t="s">
        <v>96</v>
      </c>
      <c r="C68" s="13" t="s">
        <v>8</v>
      </c>
      <c r="D68" s="25">
        <v>1</v>
      </c>
      <c r="E68" s="26">
        <v>609.11</v>
      </c>
      <c r="F68" s="13" t="s">
        <v>16</v>
      </c>
      <c r="G68" s="13" t="s">
        <v>16</v>
      </c>
      <c r="H68" s="1"/>
    </row>
    <row r="69" spans="1:8" ht="14.25" customHeight="1" x14ac:dyDescent="0.3">
      <c r="A69" s="22"/>
      <c r="B69" s="19" t="s">
        <v>97</v>
      </c>
      <c r="C69" s="20" t="s">
        <v>8</v>
      </c>
      <c r="D69" s="27">
        <f>D70</f>
        <v>1</v>
      </c>
      <c r="E69" s="28">
        <f>E70</f>
        <v>251.01</v>
      </c>
      <c r="F69" s="20" t="s">
        <v>19</v>
      </c>
      <c r="G69" s="20" t="s">
        <v>19</v>
      </c>
      <c r="H69" s="1"/>
    </row>
    <row r="70" spans="1:8" ht="14.25" customHeight="1" x14ac:dyDescent="0.3">
      <c r="A70" s="22" t="s">
        <v>98</v>
      </c>
      <c r="B70" s="12" t="s">
        <v>97</v>
      </c>
      <c r="C70" s="13" t="s">
        <v>8</v>
      </c>
      <c r="D70" s="25">
        <v>1</v>
      </c>
      <c r="E70" s="26">
        <v>251.01</v>
      </c>
      <c r="F70" s="13" t="s">
        <v>19</v>
      </c>
      <c r="G70" s="13" t="s">
        <v>19</v>
      </c>
      <c r="H70" s="1"/>
    </row>
    <row r="71" spans="1:8" ht="25.5" customHeight="1" x14ac:dyDescent="0.3">
      <c r="A71" s="22"/>
      <c r="B71" s="19" t="s">
        <v>99</v>
      </c>
      <c r="C71" s="20" t="s">
        <v>8</v>
      </c>
      <c r="D71" s="27">
        <f>D72+D73</f>
        <v>2</v>
      </c>
      <c r="E71" s="28">
        <f>E72+E73</f>
        <v>323.28999999999996</v>
      </c>
      <c r="F71" s="20" t="s">
        <v>17</v>
      </c>
      <c r="G71" s="20" t="s">
        <v>17</v>
      </c>
      <c r="H71" s="1"/>
    </row>
    <row r="72" spans="1:8" ht="25.5" customHeight="1" x14ac:dyDescent="0.3">
      <c r="A72" s="22" t="s">
        <v>100</v>
      </c>
      <c r="B72" s="12" t="s">
        <v>99</v>
      </c>
      <c r="C72" s="13" t="s">
        <v>30</v>
      </c>
      <c r="D72" s="25">
        <v>1</v>
      </c>
      <c r="E72" s="26">
        <v>161.63999999999999</v>
      </c>
      <c r="F72" s="13" t="s">
        <v>17</v>
      </c>
      <c r="G72" s="13" t="s">
        <v>17</v>
      </c>
      <c r="H72" s="1"/>
    </row>
    <row r="73" spans="1:8" ht="27.75" customHeight="1" x14ac:dyDescent="0.3">
      <c r="A73" s="22" t="s">
        <v>101</v>
      </c>
      <c r="B73" s="12" t="s">
        <v>102</v>
      </c>
      <c r="C73" s="13" t="s">
        <v>8</v>
      </c>
      <c r="D73" s="25">
        <v>1</v>
      </c>
      <c r="E73" s="26">
        <v>161.65</v>
      </c>
      <c r="F73" s="13" t="s">
        <v>17</v>
      </c>
      <c r="G73" s="13" t="s">
        <v>17</v>
      </c>
      <c r="H73" s="1"/>
    </row>
    <row r="74" spans="1:8" ht="14.25" customHeight="1" x14ac:dyDescent="0.3">
      <c r="A74" s="22"/>
      <c r="B74" s="19" t="s">
        <v>103</v>
      </c>
      <c r="C74" s="20" t="s">
        <v>8</v>
      </c>
      <c r="D74" s="27">
        <f>D75+D76+D77</f>
        <v>3</v>
      </c>
      <c r="E74" s="28">
        <f>E75+E76+E77</f>
        <v>877.53</v>
      </c>
      <c r="F74" s="20" t="s">
        <v>10</v>
      </c>
      <c r="G74" s="20" t="s">
        <v>10</v>
      </c>
      <c r="H74" s="1"/>
    </row>
    <row r="75" spans="1:8" ht="14.25" customHeight="1" x14ac:dyDescent="0.3">
      <c r="A75" s="22" t="s">
        <v>22</v>
      </c>
      <c r="B75" s="12" t="s">
        <v>103</v>
      </c>
      <c r="C75" s="13" t="s">
        <v>8</v>
      </c>
      <c r="D75" s="25">
        <v>1</v>
      </c>
      <c r="E75" s="26">
        <v>292.51</v>
      </c>
      <c r="F75" s="13" t="s">
        <v>10</v>
      </c>
      <c r="G75" s="13" t="s">
        <v>10</v>
      </c>
      <c r="H75" s="1"/>
    </row>
    <row r="76" spans="1:8" ht="14.25" customHeight="1" x14ac:dyDescent="0.3">
      <c r="A76" s="22" t="s">
        <v>104</v>
      </c>
      <c r="B76" s="12" t="s">
        <v>103</v>
      </c>
      <c r="C76" s="13" t="s">
        <v>8</v>
      </c>
      <c r="D76" s="25">
        <v>1</v>
      </c>
      <c r="E76" s="26">
        <v>292.51</v>
      </c>
      <c r="F76" s="13" t="s">
        <v>10</v>
      </c>
      <c r="G76" s="13" t="s">
        <v>10</v>
      </c>
      <c r="H76" s="1"/>
    </row>
    <row r="77" spans="1:8" ht="14.25" customHeight="1" x14ac:dyDescent="0.3">
      <c r="A77" s="22" t="s">
        <v>105</v>
      </c>
      <c r="B77" s="12" t="s">
        <v>103</v>
      </c>
      <c r="C77" s="13" t="s">
        <v>8</v>
      </c>
      <c r="D77" s="25">
        <v>1</v>
      </c>
      <c r="E77" s="26">
        <v>292.51</v>
      </c>
      <c r="F77" s="13" t="s">
        <v>10</v>
      </c>
      <c r="G77" s="13" t="s">
        <v>10</v>
      </c>
      <c r="H77" s="1"/>
    </row>
    <row r="78" spans="1:8" ht="14.25" customHeight="1" x14ac:dyDescent="0.3">
      <c r="A78" s="22"/>
      <c r="B78" s="19" t="s">
        <v>106</v>
      </c>
      <c r="C78" s="20" t="s">
        <v>8</v>
      </c>
      <c r="D78" s="27">
        <f>D79+D80</f>
        <v>2</v>
      </c>
      <c r="E78" s="28">
        <f>E79+E80</f>
        <v>313.76</v>
      </c>
      <c r="F78" s="20" t="s">
        <v>11</v>
      </c>
      <c r="G78" s="20" t="s">
        <v>11</v>
      </c>
      <c r="H78" s="1"/>
    </row>
    <row r="79" spans="1:8" ht="14.25" customHeight="1" x14ac:dyDescent="0.3">
      <c r="A79" s="22" t="s">
        <v>107</v>
      </c>
      <c r="B79" s="12" t="s">
        <v>82</v>
      </c>
      <c r="C79" s="13" t="s">
        <v>8</v>
      </c>
      <c r="D79" s="25">
        <v>1</v>
      </c>
      <c r="E79" s="26">
        <v>156.88</v>
      </c>
      <c r="F79" s="13" t="s">
        <v>11</v>
      </c>
      <c r="G79" s="13" t="s">
        <v>11</v>
      </c>
      <c r="H79" s="1"/>
    </row>
    <row r="80" spans="1:8" ht="14.25" customHeight="1" x14ac:dyDescent="0.3">
      <c r="A80" s="22" t="s">
        <v>108</v>
      </c>
      <c r="B80" s="12" t="s">
        <v>82</v>
      </c>
      <c r="C80" s="13" t="s">
        <v>8</v>
      </c>
      <c r="D80" s="25">
        <v>1</v>
      </c>
      <c r="E80" s="26">
        <v>156.88</v>
      </c>
      <c r="F80" s="13" t="s">
        <v>109</v>
      </c>
      <c r="G80" s="13" t="s">
        <v>11</v>
      </c>
      <c r="H80" s="1"/>
    </row>
    <row r="81" spans="1:8" ht="14.25" customHeight="1" x14ac:dyDescent="0.3">
      <c r="A81" s="22"/>
      <c r="B81" s="19" t="s">
        <v>110</v>
      </c>
      <c r="C81" s="20" t="s">
        <v>8</v>
      </c>
      <c r="D81" s="27">
        <f>D82+D83+D84</f>
        <v>3</v>
      </c>
      <c r="E81" s="28">
        <f>E82+E83+E84</f>
        <v>2173.41</v>
      </c>
      <c r="F81" s="20" t="s">
        <v>19</v>
      </c>
      <c r="G81" s="20" t="s">
        <v>16</v>
      </c>
      <c r="H81" s="1"/>
    </row>
    <row r="82" spans="1:8" ht="14.25" customHeight="1" x14ac:dyDescent="0.3">
      <c r="A82" s="22" t="s">
        <v>36</v>
      </c>
      <c r="B82" s="12" t="s">
        <v>70</v>
      </c>
      <c r="C82" s="13" t="s">
        <v>8</v>
      </c>
      <c r="D82" s="25">
        <v>1</v>
      </c>
      <c r="E82" s="26">
        <v>1308.6300000000001</v>
      </c>
      <c r="F82" s="13" t="s">
        <v>19</v>
      </c>
      <c r="G82" s="13" t="s">
        <v>19</v>
      </c>
      <c r="H82" s="1"/>
    </row>
    <row r="83" spans="1:8" ht="14.25" customHeight="1" x14ac:dyDescent="0.3">
      <c r="A83" s="22" t="s">
        <v>111</v>
      </c>
      <c r="B83" s="12" t="s">
        <v>70</v>
      </c>
      <c r="C83" s="13" t="s">
        <v>8</v>
      </c>
      <c r="D83" s="25">
        <v>1</v>
      </c>
      <c r="E83" s="26">
        <v>432.39</v>
      </c>
      <c r="F83" s="13" t="s">
        <v>16</v>
      </c>
      <c r="G83" s="13" t="s">
        <v>16</v>
      </c>
      <c r="H83" s="1"/>
    </row>
    <row r="84" spans="1:8" ht="14.25" customHeight="1" x14ac:dyDescent="0.3">
      <c r="A84" s="22" t="s">
        <v>25</v>
      </c>
      <c r="B84" s="12" t="s">
        <v>70</v>
      </c>
      <c r="C84" s="13" t="s">
        <v>8</v>
      </c>
      <c r="D84" s="25">
        <v>1</v>
      </c>
      <c r="E84" s="26">
        <v>432.39</v>
      </c>
      <c r="F84" s="13" t="s">
        <v>16</v>
      </c>
      <c r="G84" s="13" t="s">
        <v>16</v>
      </c>
      <c r="H84" s="1"/>
    </row>
    <row r="85" spans="1:8" ht="14.25" customHeight="1" x14ac:dyDescent="0.3">
      <c r="A85" s="22"/>
      <c r="B85" s="19" t="s">
        <v>15</v>
      </c>
      <c r="C85" s="20" t="s">
        <v>8</v>
      </c>
      <c r="D85" s="27">
        <f>D86</f>
        <v>1</v>
      </c>
      <c r="E85" s="28">
        <f>E86</f>
        <v>399.31</v>
      </c>
      <c r="F85" s="20" t="s">
        <v>11</v>
      </c>
      <c r="G85" s="20" t="s">
        <v>11</v>
      </c>
      <c r="H85" s="1"/>
    </row>
    <row r="86" spans="1:8" ht="14.25" customHeight="1" x14ac:dyDescent="0.3">
      <c r="A86" s="22" t="s">
        <v>112</v>
      </c>
      <c r="B86" s="12" t="s">
        <v>15</v>
      </c>
      <c r="C86" s="13" t="s">
        <v>8</v>
      </c>
      <c r="D86" s="25">
        <v>1</v>
      </c>
      <c r="E86" s="26">
        <v>399.31</v>
      </c>
      <c r="F86" s="13" t="s">
        <v>11</v>
      </c>
      <c r="G86" s="13" t="s">
        <v>11</v>
      </c>
      <c r="H86" s="1"/>
    </row>
    <row r="87" spans="1:8" ht="24" customHeight="1" x14ac:dyDescent="0.3">
      <c r="A87" s="22"/>
      <c r="B87" s="19" t="s">
        <v>113</v>
      </c>
      <c r="C87" s="20" t="s">
        <v>8</v>
      </c>
      <c r="D87" s="27">
        <f>D88+D89</f>
        <v>2</v>
      </c>
      <c r="E87" s="28">
        <f>E88+E89</f>
        <v>928.71</v>
      </c>
      <c r="F87" s="20" t="s">
        <v>31</v>
      </c>
      <c r="G87" s="20" t="s">
        <v>19</v>
      </c>
      <c r="H87" s="1"/>
    </row>
    <row r="88" spans="1:8" ht="14.25" customHeight="1" x14ac:dyDescent="0.3">
      <c r="A88" s="22" t="s">
        <v>107</v>
      </c>
      <c r="B88" s="12" t="s">
        <v>114</v>
      </c>
      <c r="C88" s="13" t="s">
        <v>8</v>
      </c>
      <c r="D88" s="25">
        <v>1</v>
      </c>
      <c r="E88" s="26">
        <v>344.75</v>
      </c>
      <c r="F88" s="13" t="s">
        <v>31</v>
      </c>
      <c r="G88" s="13" t="s">
        <v>31</v>
      </c>
      <c r="H88" s="1"/>
    </row>
    <row r="89" spans="1:8" ht="14.25" customHeight="1" x14ac:dyDescent="0.3">
      <c r="A89" s="22" t="s">
        <v>115</v>
      </c>
      <c r="B89" s="12" t="s">
        <v>113</v>
      </c>
      <c r="C89" s="13" t="s">
        <v>8</v>
      </c>
      <c r="D89" s="25">
        <v>1</v>
      </c>
      <c r="E89" s="26">
        <v>583.96</v>
      </c>
      <c r="F89" s="13" t="s">
        <v>19</v>
      </c>
      <c r="G89" s="13" t="s">
        <v>19</v>
      </c>
      <c r="H89" s="1"/>
    </row>
    <row r="90" spans="1:8" ht="14.25" customHeight="1" x14ac:dyDescent="0.3">
      <c r="A90" s="12"/>
      <c r="B90" s="19" t="s">
        <v>79</v>
      </c>
      <c r="C90" s="20" t="s">
        <v>8</v>
      </c>
      <c r="D90" s="27">
        <f>D91</f>
        <v>1</v>
      </c>
      <c r="E90" s="28">
        <f>E91</f>
        <v>756.18</v>
      </c>
      <c r="F90" s="20" t="s">
        <v>12</v>
      </c>
      <c r="G90" s="20" t="s">
        <v>12</v>
      </c>
      <c r="H90" s="1"/>
    </row>
    <row r="91" spans="1:8" ht="14.25" customHeight="1" x14ac:dyDescent="0.3">
      <c r="A91" s="22" t="s">
        <v>35</v>
      </c>
      <c r="B91" s="12" t="s">
        <v>79</v>
      </c>
      <c r="C91" s="13" t="s">
        <v>8</v>
      </c>
      <c r="D91" s="25">
        <v>1</v>
      </c>
      <c r="E91" s="26">
        <v>756.18</v>
      </c>
      <c r="F91" s="13" t="s">
        <v>12</v>
      </c>
      <c r="G91" s="13" t="s">
        <v>12</v>
      </c>
      <c r="H91" s="1"/>
    </row>
    <row r="92" spans="1:8" ht="14.25" customHeight="1" x14ac:dyDescent="0.3">
      <c r="A92" s="22"/>
      <c r="B92" s="19" t="s">
        <v>116</v>
      </c>
      <c r="C92" s="20" t="s">
        <v>8</v>
      </c>
      <c r="D92" s="27">
        <f>D93+D94+D95</f>
        <v>3</v>
      </c>
      <c r="E92" s="28">
        <f>E93+E94+E95</f>
        <v>4010.79</v>
      </c>
      <c r="F92" s="20" t="s">
        <v>31</v>
      </c>
      <c r="G92" s="20" t="s">
        <v>16</v>
      </c>
      <c r="H92" s="1"/>
    </row>
    <row r="93" spans="1:8" ht="14.25" customHeight="1" x14ac:dyDescent="0.3">
      <c r="A93" s="22" t="s">
        <v>32</v>
      </c>
      <c r="B93" s="12" t="s">
        <v>116</v>
      </c>
      <c r="C93" s="13" t="s">
        <v>8</v>
      </c>
      <c r="D93" s="25">
        <v>1</v>
      </c>
      <c r="E93" s="26">
        <v>1336.93</v>
      </c>
      <c r="F93" s="13" t="s">
        <v>31</v>
      </c>
      <c r="G93" s="13" t="s">
        <v>31</v>
      </c>
      <c r="H93" s="1"/>
    </row>
    <row r="94" spans="1:8" ht="14.25" customHeight="1" x14ac:dyDescent="0.3">
      <c r="A94" s="22" t="s">
        <v>34</v>
      </c>
      <c r="B94" s="12" t="s">
        <v>116</v>
      </c>
      <c r="C94" s="13" t="s">
        <v>8</v>
      </c>
      <c r="D94" s="25">
        <v>1</v>
      </c>
      <c r="E94" s="26">
        <v>1336.93</v>
      </c>
      <c r="F94" s="13" t="s">
        <v>12</v>
      </c>
      <c r="G94" s="13" t="s">
        <v>12</v>
      </c>
      <c r="H94" s="1"/>
    </row>
    <row r="95" spans="1:8" ht="14.25" customHeight="1" x14ac:dyDescent="0.3">
      <c r="A95" s="22" t="s">
        <v>117</v>
      </c>
      <c r="B95" s="12" t="s">
        <v>116</v>
      </c>
      <c r="C95" s="13" t="s">
        <v>8</v>
      </c>
      <c r="D95" s="25">
        <v>1</v>
      </c>
      <c r="E95" s="26">
        <v>1336.93</v>
      </c>
      <c r="F95" s="13" t="s">
        <v>16</v>
      </c>
      <c r="G95" s="13" t="s">
        <v>16</v>
      </c>
      <c r="H95" s="1"/>
    </row>
    <row r="96" spans="1:8" ht="14.25" customHeight="1" x14ac:dyDescent="0.3">
      <c r="A96" s="22"/>
      <c r="B96" s="19" t="s">
        <v>118</v>
      </c>
      <c r="C96" s="20" t="s">
        <v>8</v>
      </c>
      <c r="D96" s="27">
        <f>D97+D98</f>
        <v>2</v>
      </c>
      <c r="E96" s="28">
        <f>E97+E98</f>
        <v>482.47</v>
      </c>
      <c r="F96" s="20" t="s">
        <v>17</v>
      </c>
      <c r="G96" s="20" t="s">
        <v>9</v>
      </c>
      <c r="H96" s="1"/>
    </row>
    <row r="97" spans="1:8" ht="14.25" customHeight="1" x14ac:dyDescent="0.3">
      <c r="A97" s="22" t="s">
        <v>119</v>
      </c>
      <c r="B97" s="12" t="s">
        <v>118</v>
      </c>
      <c r="C97" s="13" t="s">
        <v>8</v>
      </c>
      <c r="D97" s="25">
        <v>1</v>
      </c>
      <c r="E97" s="26">
        <v>241.23</v>
      </c>
      <c r="F97" s="13" t="s">
        <v>17</v>
      </c>
      <c r="G97" s="13" t="s">
        <v>17</v>
      </c>
      <c r="H97" s="1"/>
    </row>
    <row r="98" spans="1:8" ht="14.25" customHeight="1" x14ac:dyDescent="0.3">
      <c r="A98" s="22" t="s">
        <v>120</v>
      </c>
      <c r="B98" s="12" t="s">
        <v>118</v>
      </c>
      <c r="C98" s="13" t="s">
        <v>8</v>
      </c>
      <c r="D98" s="25">
        <v>1</v>
      </c>
      <c r="E98" s="26">
        <v>241.24</v>
      </c>
      <c r="F98" s="13" t="s">
        <v>17</v>
      </c>
      <c r="G98" s="13" t="s">
        <v>17</v>
      </c>
      <c r="H98" s="1"/>
    </row>
    <row r="99" spans="1:8" ht="14.25" customHeight="1" x14ac:dyDescent="0.3">
      <c r="A99" s="22"/>
      <c r="B99" s="19" t="s">
        <v>121</v>
      </c>
      <c r="C99" s="20" t="s">
        <v>8</v>
      </c>
      <c r="D99" s="27">
        <f>SUM(D100:D132)</f>
        <v>33</v>
      </c>
      <c r="E99" s="28">
        <f>SUM(E100:E132)</f>
        <v>4571.0500000000011</v>
      </c>
      <c r="F99" s="20" t="s">
        <v>17</v>
      </c>
      <c r="G99" s="20" t="s">
        <v>16</v>
      </c>
      <c r="H99" s="1"/>
    </row>
    <row r="100" spans="1:8" ht="14.25" customHeight="1" x14ac:dyDescent="0.3">
      <c r="A100" s="22" t="s">
        <v>122</v>
      </c>
      <c r="B100" s="12" t="s">
        <v>48</v>
      </c>
      <c r="C100" s="13" t="s">
        <v>8</v>
      </c>
      <c r="D100" s="25">
        <v>1</v>
      </c>
      <c r="E100" s="26">
        <v>120.34</v>
      </c>
      <c r="F100" s="13" t="s">
        <v>16</v>
      </c>
      <c r="G100" s="13" t="s">
        <v>16</v>
      </c>
      <c r="H100" s="1"/>
    </row>
    <row r="101" spans="1:8" ht="14.25" customHeight="1" x14ac:dyDescent="0.3">
      <c r="A101" s="22" t="s">
        <v>123</v>
      </c>
      <c r="B101" s="12" t="s">
        <v>48</v>
      </c>
      <c r="C101" s="13" t="s">
        <v>8</v>
      </c>
      <c r="D101" s="25">
        <v>1</v>
      </c>
      <c r="E101" s="26">
        <v>120.34</v>
      </c>
      <c r="F101" s="13" t="s">
        <v>16</v>
      </c>
      <c r="G101" s="13" t="s">
        <v>16</v>
      </c>
      <c r="H101" s="1"/>
    </row>
    <row r="102" spans="1:8" ht="14.25" customHeight="1" x14ac:dyDescent="0.3">
      <c r="A102" s="22" t="s">
        <v>124</v>
      </c>
      <c r="B102" s="12" t="s">
        <v>48</v>
      </c>
      <c r="C102" s="13" t="s">
        <v>8</v>
      </c>
      <c r="D102" s="25">
        <v>1</v>
      </c>
      <c r="E102" s="26">
        <v>120.34</v>
      </c>
      <c r="F102" s="13" t="s">
        <v>12</v>
      </c>
      <c r="G102" s="13" t="s">
        <v>12</v>
      </c>
      <c r="H102" s="1"/>
    </row>
    <row r="103" spans="1:8" ht="14.25" customHeight="1" x14ac:dyDescent="0.3">
      <c r="A103" s="22" t="s">
        <v>37</v>
      </c>
      <c r="B103" s="12" t="s">
        <v>48</v>
      </c>
      <c r="C103" s="13" t="s">
        <v>8</v>
      </c>
      <c r="D103" s="25">
        <v>1</v>
      </c>
      <c r="E103" s="26">
        <v>120.34</v>
      </c>
      <c r="F103" s="13" t="s">
        <v>12</v>
      </c>
      <c r="G103" s="13" t="s">
        <v>12</v>
      </c>
      <c r="H103" s="1"/>
    </row>
    <row r="104" spans="1:8" ht="14.25" customHeight="1" x14ac:dyDescent="0.3">
      <c r="A104" s="22" t="s">
        <v>35</v>
      </c>
      <c r="B104" s="12" t="s">
        <v>48</v>
      </c>
      <c r="C104" s="13" t="s">
        <v>8</v>
      </c>
      <c r="D104" s="25">
        <v>1</v>
      </c>
      <c r="E104" s="26">
        <v>120.34</v>
      </c>
      <c r="F104" s="13" t="s">
        <v>12</v>
      </c>
      <c r="G104" s="13" t="s">
        <v>12</v>
      </c>
      <c r="H104" s="1"/>
    </row>
    <row r="105" spans="1:8" ht="14.25" customHeight="1" x14ac:dyDescent="0.3">
      <c r="A105" s="22" t="s">
        <v>125</v>
      </c>
      <c r="B105" s="12" t="s">
        <v>48</v>
      </c>
      <c r="C105" s="13" t="s">
        <v>8</v>
      </c>
      <c r="D105" s="25">
        <v>1</v>
      </c>
      <c r="E105" s="26">
        <v>190.57</v>
      </c>
      <c r="F105" s="13" t="s">
        <v>13</v>
      </c>
      <c r="G105" s="13" t="str">
        <f>F105</f>
        <v>апрель</v>
      </c>
      <c r="H105" s="1"/>
    </row>
    <row r="106" spans="1:8" ht="14.25" customHeight="1" x14ac:dyDescent="0.3">
      <c r="A106" s="22" t="s">
        <v>126</v>
      </c>
      <c r="B106" s="12" t="s">
        <v>48</v>
      </c>
      <c r="C106" s="13" t="s">
        <v>8</v>
      </c>
      <c r="D106" s="25">
        <v>1</v>
      </c>
      <c r="E106" s="26">
        <v>120.34</v>
      </c>
      <c r="F106" s="13" t="s">
        <v>11</v>
      </c>
      <c r="G106" s="13" t="s">
        <v>11</v>
      </c>
      <c r="H106" s="1"/>
    </row>
    <row r="107" spans="1:8" ht="14.25" customHeight="1" x14ac:dyDescent="0.3">
      <c r="A107" s="22" t="s">
        <v>127</v>
      </c>
      <c r="B107" s="12" t="s">
        <v>48</v>
      </c>
      <c r="C107" s="13" t="s">
        <v>8</v>
      </c>
      <c r="D107" s="25">
        <v>1</v>
      </c>
      <c r="E107" s="26">
        <v>120.34</v>
      </c>
      <c r="F107" s="13" t="s">
        <v>12</v>
      </c>
      <c r="G107" s="13" t="s">
        <v>12</v>
      </c>
      <c r="H107" s="1"/>
    </row>
    <row r="108" spans="1:8" ht="14.25" customHeight="1" x14ac:dyDescent="0.3">
      <c r="A108" s="22" t="s">
        <v>24</v>
      </c>
      <c r="B108" s="12" t="s">
        <v>48</v>
      </c>
      <c r="C108" s="13" t="s">
        <v>8</v>
      </c>
      <c r="D108" s="25">
        <v>1</v>
      </c>
      <c r="E108" s="26">
        <v>120.34</v>
      </c>
      <c r="F108" s="13" t="s">
        <v>12</v>
      </c>
      <c r="G108" s="13" t="s">
        <v>12</v>
      </c>
      <c r="H108" s="1"/>
    </row>
    <row r="109" spans="1:8" ht="14.25" customHeight="1" x14ac:dyDescent="0.3">
      <c r="A109" s="22" t="s">
        <v>128</v>
      </c>
      <c r="B109" s="12" t="s">
        <v>48</v>
      </c>
      <c r="C109" s="13" t="s">
        <v>8</v>
      </c>
      <c r="D109" s="25">
        <v>1</v>
      </c>
      <c r="E109" s="26">
        <v>226.16</v>
      </c>
      <c r="F109" s="13" t="s">
        <v>17</v>
      </c>
      <c r="G109" s="13" t="s">
        <v>17</v>
      </c>
      <c r="H109" s="1"/>
    </row>
    <row r="110" spans="1:8" ht="14.25" customHeight="1" x14ac:dyDescent="0.3">
      <c r="A110" s="22" t="s">
        <v>33</v>
      </c>
      <c r="B110" s="12" t="s">
        <v>48</v>
      </c>
      <c r="C110" s="13" t="s">
        <v>8</v>
      </c>
      <c r="D110" s="25">
        <v>1</v>
      </c>
      <c r="E110" s="26">
        <v>226.16</v>
      </c>
      <c r="F110" s="13" t="s">
        <v>17</v>
      </c>
      <c r="G110" s="13" t="s">
        <v>17</v>
      </c>
      <c r="H110" s="1"/>
    </row>
    <row r="111" spans="1:8" ht="14.25" customHeight="1" x14ac:dyDescent="0.3">
      <c r="A111" s="22" t="s">
        <v>129</v>
      </c>
      <c r="B111" s="12" t="s">
        <v>48</v>
      </c>
      <c r="C111" s="13" t="s">
        <v>8</v>
      </c>
      <c r="D111" s="25">
        <v>1</v>
      </c>
      <c r="E111" s="26">
        <v>120.34</v>
      </c>
      <c r="F111" s="13" t="s">
        <v>11</v>
      </c>
      <c r="G111" s="13" t="s">
        <v>11</v>
      </c>
      <c r="H111" s="1"/>
    </row>
    <row r="112" spans="1:8" ht="14.25" customHeight="1" x14ac:dyDescent="0.3">
      <c r="A112" s="22" t="s">
        <v>130</v>
      </c>
      <c r="B112" s="12" t="s">
        <v>48</v>
      </c>
      <c r="C112" s="13" t="s">
        <v>8</v>
      </c>
      <c r="D112" s="25">
        <v>1</v>
      </c>
      <c r="E112" s="26">
        <v>120.34</v>
      </c>
      <c r="F112" s="13" t="s">
        <v>11</v>
      </c>
      <c r="G112" s="13" t="s">
        <v>11</v>
      </c>
      <c r="H112" s="1"/>
    </row>
    <row r="113" spans="1:8" ht="14.25" customHeight="1" x14ac:dyDescent="0.3">
      <c r="A113" s="22" t="s">
        <v>131</v>
      </c>
      <c r="B113" s="12" t="s">
        <v>48</v>
      </c>
      <c r="C113" s="13" t="s">
        <v>8</v>
      </c>
      <c r="D113" s="25">
        <v>1</v>
      </c>
      <c r="E113" s="26">
        <v>120.34</v>
      </c>
      <c r="F113" s="13" t="s">
        <v>11</v>
      </c>
      <c r="G113" s="13" t="s">
        <v>11</v>
      </c>
      <c r="H113" s="1"/>
    </row>
    <row r="114" spans="1:8" ht="14.25" customHeight="1" x14ac:dyDescent="0.3">
      <c r="A114" s="22" t="s">
        <v>132</v>
      </c>
      <c r="B114" s="12" t="s">
        <v>48</v>
      </c>
      <c r="C114" s="13" t="s">
        <v>8</v>
      </c>
      <c r="D114" s="25">
        <v>1</v>
      </c>
      <c r="E114" s="26">
        <v>120.34</v>
      </c>
      <c r="F114" s="13" t="s">
        <v>11</v>
      </c>
      <c r="G114" s="13" t="s">
        <v>11</v>
      </c>
      <c r="H114" s="1"/>
    </row>
    <row r="115" spans="1:8" ht="14.25" customHeight="1" x14ac:dyDescent="0.3">
      <c r="A115" s="22" t="s">
        <v>42</v>
      </c>
      <c r="B115" s="12" t="s">
        <v>48</v>
      </c>
      <c r="C115" s="13" t="s">
        <v>8</v>
      </c>
      <c r="D115" s="25">
        <v>1</v>
      </c>
      <c r="E115" s="26">
        <v>226.18</v>
      </c>
      <c r="F115" s="13" t="s">
        <v>17</v>
      </c>
      <c r="G115" s="13" t="s">
        <v>17</v>
      </c>
      <c r="H115" s="1"/>
    </row>
    <row r="116" spans="1:8" ht="14.25" customHeight="1" x14ac:dyDescent="0.3">
      <c r="A116" s="22" t="s">
        <v>133</v>
      </c>
      <c r="B116" s="12" t="s">
        <v>48</v>
      </c>
      <c r="C116" s="13" t="s">
        <v>8</v>
      </c>
      <c r="D116" s="25">
        <v>1</v>
      </c>
      <c r="E116" s="26">
        <v>120.34</v>
      </c>
      <c r="F116" s="13" t="s">
        <v>11</v>
      </c>
      <c r="G116" s="13" t="s">
        <v>11</v>
      </c>
      <c r="H116" s="1"/>
    </row>
    <row r="117" spans="1:8" ht="14.25" customHeight="1" x14ac:dyDescent="0.3">
      <c r="A117" s="22" t="s">
        <v>134</v>
      </c>
      <c r="B117" s="12" t="s">
        <v>48</v>
      </c>
      <c r="C117" s="13" t="s">
        <v>8</v>
      </c>
      <c r="D117" s="25">
        <v>1</v>
      </c>
      <c r="E117" s="26">
        <v>120.34</v>
      </c>
      <c r="F117" s="13" t="s">
        <v>12</v>
      </c>
      <c r="G117" s="13" t="s">
        <v>12</v>
      </c>
      <c r="H117" s="1"/>
    </row>
    <row r="118" spans="1:8" ht="14.25" customHeight="1" x14ac:dyDescent="0.3">
      <c r="A118" s="22" t="s">
        <v>43</v>
      </c>
      <c r="B118" s="12" t="s">
        <v>48</v>
      </c>
      <c r="C118" s="13" t="s">
        <v>8</v>
      </c>
      <c r="D118" s="25">
        <v>1</v>
      </c>
      <c r="E118" s="26">
        <v>120.34</v>
      </c>
      <c r="F118" s="13" t="s">
        <v>12</v>
      </c>
      <c r="G118" s="13" t="s">
        <v>12</v>
      </c>
      <c r="H118" s="1"/>
    </row>
    <row r="119" spans="1:8" ht="14.25" customHeight="1" x14ac:dyDescent="0.3">
      <c r="A119" s="22" t="s">
        <v>135</v>
      </c>
      <c r="B119" s="12" t="s">
        <v>48</v>
      </c>
      <c r="C119" s="13" t="s">
        <v>8</v>
      </c>
      <c r="D119" s="25">
        <v>1</v>
      </c>
      <c r="E119" s="26">
        <v>120.34</v>
      </c>
      <c r="F119" s="13" t="s">
        <v>12</v>
      </c>
      <c r="G119" s="13" t="s">
        <v>12</v>
      </c>
    </row>
    <row r="120" spans="1:8" ht="12.75" customHeight="1" x14ac:dyDescent="0.3">
      <c r="A120" s="22" t="s">
        <v>136</v>
      </c>
      <c r="B120" s="12" t="s">
        <v>48</v>
      </c>
      <c r="C120" s="13" t="s">
        <v>8</v>
      </c>
      <c r="D120" s="25">
        <v>1</v>
      </c>
      <c r="E120" s="26">
        <v>120.34</v>
      </c>
      <c r="F120" s="13" t="s">
        <v>16</v>
      </c>
      <c r="G120" s="13" t="s">
        <v>16</v>
      </c>
    </row>
    <row r="121" spans="1:8" ht="12.75" customHeight="1" x14ac:dyDescent="0.3">
      <c r="A121" s="22" t="s">
        <v>137</v>
      </c>
      <c r="B121" s="12" t="s">
        <v>48</v>
      </c>
      <c r="C121" s="13" t="s">
        <v>8</v>
      </c>
      <c r="D121" s="25">
        <v>1</v>
      </c>
      <c r="E121" s="26">
        <v>120.34</v>
      </c>
      <c r="F121" s="13" t="s">
        <v>16</v>
      </c>
      <c r="G121" s="13" t="s">
        <v>16</v>
      </c>
    </row>
    <row r="122" spans="1:8" ht="12.75" customHeight="1" x14ac:dyDescent="0.3">
      <c r="A122" s="22" t="s">
        <v>124</v>
      </c>
      <c r="B122" s="12" t="s">
        <v>48</v>
      </c>
      <c r="C122" s="13" t="s">
        <v>8</v>
      </c>
      <c r="D122" s="25">
        <v>1</v>
      </c>
      <c r="E122" s="26">
        <v>120.34</v>
      </c>
      <c r="F122" s="13" t="s">
        <v>12</v>
      </c>
      <c r="G122" s="13" t="s">
        <v>12</v>
      </c>
    </row>
    <row r="123" spans="1:8" ht="12.75" customHeight="1" x14ac:dyDescent="0.3">
      <c r="A123" s="22" t="s">
        <v>138</v>
      </c>
      <c r="B123" s="12" t="s">
        <v>48</v>
      </c>
      <c r="C123" s="13" t="s">
        <v>8</v>
      </c>
      <c r="D123" s="25">
        <v>1</v>
      </c>
      <c r="E123" s="26">
        <v>120.34</v>
      </c>
      <c r="F123" s="13" t="s">
        <v>12</v>
      </c>
      <c r="G123" s="13" t="s">
        <v>12</v>
      </c>
    </row>
    <row r="124" spans="1:8" ht="12.75" customHeight="1" x14ac:dyDescent="0.3">
      <c r="A124" s="22" t="s">
        <v>39</v>
      </c>
      <c r="B124" s="12" t="s">
        <v>48</v>
      </c>
      <c r="C124" s="13" t="s">
        <v>8</v>
      </c>
      <c r="D124" s="25">
        <v>1</v>
      </c>
      <c r="E124" s="26">
        <v>120.34</v>
      </c>
      <c r="F124" s="13" t="s">
        <v>12</v>
      </c>
      <c r="G124" s="13" t="s">
        <v>12</v>
      </c>
    </row>
    <row r="125" spans="1:8" ht="12.75" customHeight="1" x14ac:dyDescent="0.3">
      <c r="A125" s="22" t="s">
        <v>139</v>
      </c>
      <c r="B125" s="12" t="s">
        <v>48</v>
      </c>
      <c r="C125" s="13" t="s">
        <v>8</v>
      </c>
      <c r="D125" s="25">
        <v>1</v>
      </c>
      <c r="E125" s="26">
        <v>225.92</v>
      </c>
      <c r="F125" s="13" t="s">
        <v>13</v>
      </c>
      <c r="G125" s="13" t="s">
        <v>13</v>
      </c>
    </row>
    <row r="126" spans="1:8" ht="12.75" customHeight="1" x14ac:dyDescent="0.3">
      <c r="A126" s="22" t="s">
        <v>36</v>
      </c>
      <c r="B126" s="12" t="s">
        <v>48</v>
      </c>
      <c r="C126" s="13" t="s">
        <v>8</v>
      </c>
      <c r="D126" s="25">
        <v>1</v>
      </c>
      <c r="E126" s="26">
        <v>178.19</v>
      </c>
      <c r="F126" s="13" t="s">
        <v>31</v>
      </c>
      <c r="G126" s="13" t="s">
        <v>31</v>
      </c>
    </row>
    <row r="127" spans="1:8" ht="12.75" customHeight="1" x14ac:dyDescent="0.3">
      <c r="A127" s="22" t="s">
        <v>140</v>
      </c>
      <c r="B127" s="12" t="s">
        <v>48</v>
      </c>
      <c r="C127" s="13" t="s">
        <v>8</v>
      </c>
      <c r="D127" s="25">
        <v>1</v>
      </c>
      <c r="E127" s="26">
        <v>120.34</v>
      </c>
      <c r="F127" s="13" t="s">
        <v>16</v>
      </c>
      <c r="G127" s="13" t="s">
        <v>16</v>
      </c>
    </row>
    <row r="128" spans="1:8" ht="12.75" customHeight="1" x14ac:dyDescent="0.3">
      <c r="A128" s="22" t="s">
        <v>141</v>
      </c>
      <c r="B128" s="12" t="s">
        <v>48</v>
      </c>
      <c r="C128" s="13" t="s">
        <v>30</v>
      </c>
      <c r="D128" s="25">
        <v>1</v>
      </c>
      <c r="E128" s="26">
        <v>120.34</v>
      </c>
      <c r="F128" s="13" t="s">
        <v>16</v>
      </c>
      <c r="G128" s="13" t="s">
        <v>16</v>
      </c>
    </row>
    <row r="129" spans="1:7" ht="12.75" customHeight="1" x14ac:dyDescent="0.3">
      <c r="A129" s="22" t="s">
        <v>142</v>
      </c>
      <c r="B129" s="12" t="s">
        <v>48</v>
      </c>
      <c r="C129" s="13" t="s">
        <v>8</v>
      </c>
      <c r="D129" s="25">
        <v>1</v>
      </c>
      <c r="E129" s="26">
        <v>120.34</v>
      </c>
      <c r="F129" s="13" t="s">
        <v>16</v>
      </c>
      <c r="G129" s="13" t="s">
        <v>16</v>
      </c>
    </row>
    <row r="130" spans="1:7" ht="12.75" customHeight="1" x14ac:dyDescent="0.3">
      <c r="A130" s="22" t="s">
        <v>143</v>
      </c>
      <c r="B130" s="12" t="s">
        <v>48</v>
      </c>
      <c r="C130" s="13" t="s">
        <v>8</v>
      </c>
      <c r="D130" s="25">
        <v>1</v>
      </c>
      <c r="E130" s="26">
        <v>120.34</v>
      </c>
      <c r="F130" s="13" t="s">
        <v>16</v>
      </c>
      <c r="G130" s="13" t="s">
        <v>16</v>
      </c>
    </row>
    <row r="131" spans="1:7" ht="12.75" customHeight="1" x14ac:dyDescent="0.3">
      <c r="A131" s="22" t="s">
        <v>144</v>
      </c>
      <c r="B131" s="12" t="s">
        <v>48</v>
      </c>
      <c r="C131" s="13" t="s">
        <v>8</v>
      </c>
      <c r="D131" s="25">
        <v>1</v>
      </c>
      <c r="E131" s="26">
        <v>120.34</v>
      </c>
      <c r="F131" s="13" t="s">
        <v>16</v>
      </c>
      <c r="G131" s="13" t="s">
        <v>16</v>
      </c>
    </row>
    <row r="132" spans="1:7" ht="12.75" customHeight="1" x14ac:dyDescent="0.3">
      <c r="A132" s="22" t="s">
        <v>23</v>
      </c>
      <c r="B132" s="12" t="s">
        <v>48</v>
      </c>
      <c r="C132" s="13" t="s">
        <v>8</v>
      </c>
      <c r="D132" s="25">
        <v>1</v>
      </c>
      <c r="E132" s="26">
        <v>169.03</v>
      </c>
      <c r="F132" s="13" t="s">
        <v>16</v>
      </c>
      <c r="G132" s="13" t="s">
        <v>16</v>
      </c>
    </row>
    <row r="133" spans="1:7" ht="12.75" customHeight="1" x14ac:dyDescent="0.3">
      <c r="A133" s="22"/>
      <c r="B133" s="32" t="s">
        <v>145</v>
      </c>
      <c r="C133" s="20" t="s">
        <v>8</v>
      </c>
      <c r="D133" s="27">
        <f>D134+D135+D136+D137+D138</f>
        <v>5</v>
      </c>
      <c r="E133" s="27">
        <f>E134+E135+E136+E137+E138</f>
        <v>615.17000000000007</v>
      </c>
      <c r="F133" s="20" t="s">
        <v>14</v>
      </c>
      <c r="G133" s="20" t="s">
        <v>14</v>
      </c>
    </row>
    <row r="134" spans="1:7" ht="12.75" customHeight="1" x14ac:dyDescent="0.3">
      <c r="A134" s="22" t="s">
        <v>40</v>
      </c>
      <c r="B134" s="12" t="s">
        <v>146</v>
      </c>
      <c r="C134" s="13" t="s">
        <v>8</v>
      </c>
      <c r="D134" s="25">
        <v>1</v>
      </c>
      <c r="E134" s="26">
        <v>119.37</v>
      </c>
      <c r="F134" s="13" t="s">
        <v>14</v>
      </c>
      <c r="G134" s="13" t="s">
        <v>14</v>
      </c>
    </row>
    <row r="135" spans="1:7" ht="12.75" customHeight="1" x14ac:dyDescent="0.3">
      <c r="A135" s="22" t="s">
        <v>21</v>
      </c>
      <c r="B135" s="12" t="s">
        <v>146</v>
      </c>
      <c r="C135" s="13" t="s">
        <v>8</v>
      </c>
      <c r="D135" s="25">
        <v>1</v>
      </c>
      <c r="E135" s="26">
        <v>119.37</v>
      </c>
      <c r="F135" s="13" t="s">
        <v>14</v>
      </c>
      <c r="G135" s="13" t="s">
        <v>14</v>
      </c>
    </row>
    <row r="136" spans="1:7" ht="12.75" customHeight="1" x14ac:dyDescent="0.3">
      <c r="A136" s="22" t="s">
        <v>147</v>
      </c>
      <c r="B136" s="12" t="s">
        <v>146</v>
      </c>
      <c r="C136" s="13" t="s">
        <v>8</v>
      </c>
      <c r="D136" s="25">
        <v>1</v>
      </c>
      <c r="E136" s="26">
        <v>119.37</v>
      </c>
      <c r="F136" s="13" t="s">
        <v>14</v>
      </c>
      <c r="G136" s="13" t="s">
        <v>14</v>
      </c>
    </row>
    <row r="137" spans="1:7" ht="12.75" customHeight="1" x14ac:dyDescent="0.3">
      <c r="A137" s="22" t="s">
        <v>24</v>
      </c>
      <c r="B137" s="12" t="s">
        <v>146</v>
      </c>
      <c r="C137" s="13" t="s">
        <v>8</v>
      </c>
      <c r="D137" s="25">
        <v>1</v>
      </c>
      <c r="E137" s="26">
        <v>119.37</v>
      </c>
      <c r="F137" s="13" t="s">
        <v>14</v>
      </c>
      <c r="G137" s="13" t="s">
        <v>14</v>
      </c>
    </row>
    <row r="138" spans="1:7" ht="12.75" customHeight="1" x14ac:dyDescent="0.3">
      <c r="A138" s="22" t="s">
        <v>41</v>
      </c>
      <c r="B138" s="12" t="s">
        <v>146</v>
      </c>
      <c r="C138" s="13" t="s">
        <v>8</v>
      </c>
      <c r="D138" s="25">
        <v>1</v>
      </c>
      <c r="E138" s="26">
        <v>137.69</v>
      </c>
      <c r="F138" s="13" t="s">
        <v>14</v>
      </c>
      <c r="G138" s="13" t="s">
        <v>14</v>
      </c>
    </row>
    <row r="139" spans="1:7" ht="12.75" customHeight="1" x14ac:dyDescent="0.3">
      <c r="A139" s="22"/>
      <c r="B139" s="19" t="s">
        <v>148</v>
      </c>
      <c r="C139" s="20" t="s">
        <v>8</v>
      </c>
      <c r="D139" s="27">
        <f>D140</f>
        <v>1</v>
      </c>
      <c r="E139" s="28">
        <f>E140</f>
        <v>1037</v>
      </c>
      <c r="F139" s="20" t="s">
        <v>19</v>
      </c>
      <c r="G139" s="20" t="s">
        <v>19</v>
      </c>
    </row>
    <row r="140" spans="1:7" ht="12.75" customHeight="1" x14ac:dyDescent="0.3">
      <c r="A140" s="22" t="s">
        <v>149</v>
      </c>
      <c r="B140" s="12" t="s">
        <v>148</v>
      </c>
      <c r="C140" s="13" t="s">
        <v>8</v>
      </c>
      <c r="D140" s="25">
        <v>1</v>
      </c>
      <c r="E140" s="26">
        <v>1037</v>
      </c>
      <c r="F140" s="13" t="s">
        <v>19</v>
      </c>
      <c r="G140" s="13" t="s">
        <v>19</v>
      </c>
    </row>
    <row r="141" spans="1:7" ht="12.75" customHeight="1" x14ac:dyDescent="0.3">
      <c r="A141" s="17"/>
      <c r="B141" s="19" t="s">
        <v>150</v>
      </c>
      <c r="C141" s="20" t="s">
        <v>8</v>
      </c>
      <c r="D141" s="27">
        <f>D142</f>
        <v>1</v>
      </c>
      <c r="E141" s="27">
        <f>E142</f>
        <v>400.28</v>
      </c>
      <c r="F141" s="20" t="s">
        <v>12</v>
      </c>
      <c r="G141" s="20" t="s">
        <v>12</v>
      </c>
    </row>
    <row r="142" spans="1:7" ht="12.75" customHeight="1" x14ac:dyDescent="0.3">
      <c r="A142" s="22" t="s">
        <v>22</v>
      </c>
      <c r="B142" s="12" t="s">
        <v>150</v>
      </c>
      <c r="C142" s="13" t="s">
        <v>8</v>
      </c>
      <c r="D142" s="25">
        <v>1</v>
      </c>
      <c r="E142" s="26">
        <v>400.28</v>
      </c>
      <c r="F142" s="13" t="s">
        <v>12</v>
      </c>
      <c r="G142" s="13" t="s">
        <v>12</v>
      </c>
    </row>
    <row r="143" spans="1:7" ht="12.75" customHeight="1" x14ac:dyDescent="0.3">
      <c r="A143" s="17"/>
      <c r="B143" s="19" t="s">
        <v>151</v>
      </c>
      <c r="C143" s="20" t="s">
        <v>8</v>
      </c>
      <c r="D143" s="27">
        <f>D144+D145</f>
        <v>2</v>
      </c>
      <c r="E143" s="27">
        <f>E144+E145</f>
        <v>1852.72</v>
      </c>
      <c r="F143" s="20" t="s">
        <v>9</v>
      </c>
      <c r="G143" s="20" t="s">
        <v>9</v>
      </c>
    </row>
    <row r="144" spans="1:7" ht="12.75" customHeight="1" x14ac:dyDescent="0.3">
      <c r="A144" s="22" t="s">
        <v>130</v>
      </c>
      <c r="B144" s="12" t="s">
        <v>151</v>
      </c>
      <c r="C144" s="13" t="s">
        <v>8</v>
      </c>
      <c r="D144" s="25">
        <v>1</v>
      </c>
      <c r="E144" s="26">
        <v>926.36</v>
      </c>
      <c r="F144" s="13" t="s">
        <v>9</v>
      </c>
      <c r="G144" s="13" t="s">
        <v>9</v>
      </c>
    </row>
    <row r="145" spans="1:11" ht="12.75" customHeight="1" x14ac:dyDescent="0.3">
      <c r="A145" s="22" t="s">
        <v>152</v>
      </c>
      <c r="B145" s="12" t="s">
        <v>153</v>
      </c>
      <c r="C145" s="13" t="s">
        <v>8</v>
      </c>
      <c r="D145" s="25">
        <v>1</v>
      </c>
      <c r="E145" s="26">
        <v>926.36</v>
      </c>
      <c r="F145" s="13" t="s">
        <v>9</v>
      </c>
      <c r="G145" s="13" t="s">
        <v>9</v>
      </c>
    </row>
    <row r="146" spans="1:11" ht="12.75" customHeight="1" x14ac:dyDescent="0.3">
      <c r="A146" s="17"/>
      <c r="B146" s="19" t="s">
        <v>154</v>
      </c>
      <c r="C146" s="20" t="s">
        <v>8</v>
      </c>
      <c r="D146" s="27">
        <f>D147+D148+D149+D150+D151</f>
        <v>5</v>
      </c>
      <c r="E146" s="27">
        <f>E147+E148+E149+E150+E151</f>
        <v>4230.4000000000005</v>
      </c>
      <c r="F146" s="20" t="s">
        <v>12</v>
      </c>
      <c r="G146" s="20" t="s">
        <v>10</v>
      </c>
    </row>
    <row r="147" spans="1:11" ht="12.75" customHeight="1" x14ac:dyDescent="0.3">
      <c r="A147" s="22" t="s">
        <v>155</v>
      </c>
      <c r="B147" s="12" t="s">
        <v>154</v>
      </c>
      <c r="C147" s="13" t="s">
        <v>8</v>
      </c>
      <c r="D147" s="25">
        <v>1</v>
      </c>
      <c r="E147" s="26">
        <v>846.08</v>
      </c>
      <c r="F147" s="13" t="s">
        <v>12</v>
      </c>
      <c r="G147" s="13" t="s">
        <v>12</v>
      </c>
    </row>
    <row r="148" spans="1:11" ht="12.75" customHeight="1" x14ac:dyDescent="0.3">
      <c r="A148" s="22" t="s">
        <v>156</v>
      </c>
      <c r="B148" s="12" t="s">
        <v>154</v>
      </c>
      <c r="C148" s="13" t="s">
        <v>8</v>
      </c>
      <c r="D148" s="25">
        <v>1</v>
      </c>
      <c r="E148" s="26">
        <v>846.08</v>
      </c>
      <c r="F148" s="13" t="s">
        <v>12</v>
      </c>
      <c r="G148" s="13" t="s">
        <v>12</v>
      </c>
    </row>
    <row r="149" spans="1:11" ht="12.75" customHeight="1" x14ac:dyDescent="0.3">
      <c r="A149" s="22" t="s">
        <v>157</v>
      </c>
      <c r="B149" s="12" t="s">
        <v>154</v>
      </c>
      <c r="C149" s="13" t="s">
        <v>8</v>
      </c>
      <c r="D149" s="25">
        <v>1</v>
      </c>
      <c r="E149" s="26">
        <v>846.08</v>
      </c>
      <c r="F149" s="13" t="s">
        <v>16</v>
      </c>
      <c r="G149" s="13" t="s">
        <v>16</v>
      </c>
    </row>
    <row r="150" spans="1:11" ht="12.75" customHeight="1" x14ac:dyDescent="0.3">
      <c r="A150" s="22" t="s">
        <v>158</v>
      </c>
      <c r="B150" s="12" t="s">
        <v>154</v>
      </c>
      <c r="C150" s="13" t="s">
        <v>8</v>
      </c>
      <c r="D150" s="25">
        <v>1</v>
      </c>
      <c r="E150" s="26">
        <v>846.08</v>
      </c>
      <c r="F150" s="13" t="s">
        <v>14</v>
      </c>
      <c r="G150" s="13" t="s">
        <v>14</v>
      </c>
    </row>
    <row r="151" spans="1:11" ht="12.75" customHeight="1" x14ac:dyDescent="0.3">
      <c r="A151" s="22" t="s">
        <v>159</v>
      </c>
      <c r="B151" s="12" t="s">
        <v>154</v>
      </c>
      <c r="C151" s="13" t="s">
        <v>8</v>
      </c>
      <c r="D151" s="25">
        <v>1</v>
      </c>
      <c r="E151" s="26">
        <v>846.08</v>
      </c>
      <c r="F151" s="13" t="s">
        <v>10</v>
      </c>
      <c r="G151" s="13" t="s">
        <v>10</v>
      </c>
    </row>
    <row r="152" spans="1:11" ht="12.75" customHeight="1" x14ac:dyDescent="0.3">
      <c r="A152" s="17" t="s">
        <v>18</v>
      </c>
      <c r="B152" s="19"/>
      <c r="C152" s="20" t="s">
        <v>8</v>
      </c>
      <c r="D152" s="30">
        <f>D65+D69+D71+D74+D78+D81+D85+D87+D90+D92+D96+D99+D133+D139+D141+D143+D146</f>
        <v>70</v>
      </c>
      <c r="E152" s="28">
        <f>E65+E69+E71+E74+E78+E81+E85+E87+E90+E92+E96+E99+E133+E139+E141+E143+E146</f>
        <v>24528.910000000003</v>
      </c>
      <c r="F152" s="2"/>
      <c r="G152" s="2"/>
      <c r="K152" s="7"/>
    </row>
    <row r="153" spans="1:11" ht="12.75" customHeight="1" x14ac:dyDescent="0.3">
      <c r="A153" s="17" t="s">
        <v>20</v>
      </c>
      <c r="B153" s="19"/>
      <c r="C153" s="20" t="s">
        <v>8</v>
      </c>
      <c r="D153" s="30">
        <f>D63+D152</f>
        <v>114</v>
      </c>
      <c r="E153" s="28">
        <f>E63+E152</f>
        <v>37594.700000000004</v>
      </c>
      <c r="F153" s="2"/>
      <c r="G153" s="2"/>
      <c r="K153" s="7"/>
    </row>
    <row r="154" spans="1:11" ht="12.75" customHeight="1" x14ac:dyDescent="0.3">
      <c r="A154" s="8"/>
      <c r="B154" s="9"/>
      <c r="C154" s="10"/>
      <c r="D154" s="6"/>
      <c r="E154" s="7"/>
      <c r="F154" s="11"/>
      <c r="G154" s="11"/>
      <c r="K154" s="7"/>
    </row>
  </sheetData>
  <mergeCells count="11">
    <mergeCell ref="A2:G2"/>
    <mergeCell ref="A4:A6"/>
    <mergeCell ref="B4:B6"/>
    <mergeCell ref="C4:C6"/>
    <mergeCell ref="D4:D6"/>
    <mergeCell ref="E4:E6"/>
    <mergeCell ref="F4:G5"/>
    <mergeCell ref="A8:G8"/>
    <mergeCell ref="A9:G9"/>
    <mergeCell ref="A10:G10"/>
    <mergeCell ref="A64:G64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2026-07-30T05:02:59Z</dcterms:modified>
</cp:coreProperties>
</file>